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Default Extension="jpeg" ContentType="image/jpeg"/>
  <Override PartName="/xl/drawings/drawing4.xml" ContentType="application/vnd.openxmlformats-officedocument.drawing+xml"/>
  <Override PartName="/xl/drawings/drawing5.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filterPrivacy="1" defaultThemeVersion="124226"/>
  <bookViews>
    <workbookView xWindow="-360" yWindow="120" windowWidth="19416" windowHeight="10896" activeTab="6"/>
  </bookViews>
  <sheets>
    <sheet name="PREAMBLE TO SOR" sheetId="20" r:id="rId1"/>
    <sheet name=" SUMMARY" sheetId="21" r:id="rId2"/>
    <sheet name="Total" sheetId="12" r:id="rId3"/>
    <sheet name="Sec-B" sheetId="13" r:id="rId4"/>
    <sheet name="SEC-C" sheetId="18" r:id="rId5"/>
    <sheet name="SEC E" sheetId="19" r:id="rId6"/>
    <sheet name="SEC F" sheetId="14" r:id="rId7"/>
  </sheets>
  <definedNames>
    <definedName name="_xlnm.Print_Area" localSheetId="0">'PREAMBLE TO SOR'!$A$1:$P$14</definedName>
    <definedName name="_xlnm.Print_Area" localSheetId="5">'SEC E'!$A$1:$F$19</definedName>
    <definedName name="_xlnm.Print_Area" localSheetId="6">'SEC F'!$A$1:$F$25</definedName>
    <definedName name="_xlnm.Print_Area" localSheetId="3">'Sec-B'!$A$1:$F$100</definedName>
    <definedName name="_xlnm.Print_Area" localSheetId="4">'SEC-C'!$A$1:$F$30</definedName>
    <definedName name="_xlnm.Print_Area" localSheetId="2">Total!$A$1:$D$13</definedName>
    <definedName name="_xlnm.Print_Titles" localSheetId="3">'Sec-B'!$1:$5</definedName>
    <definedName name="_xlnm.Print_Titles" localSheetId="4">'SEC-C'!$1:$6</definedName>
  </definedNames>
  <calcPr calcId="124519"/>
</workbook>
</file>

<file path=xl/calcChain.xml><?xml version="1.0" encoding="utf-8"?>
<calcChain xmlns="http://schemas.openxmlformats.org/spreadsheetml/2006/main">
  <c r="F24" i="14"/>
  <c r="F23"/>
  <c r="F22"/>
  <c r="F21"/>
  <c r="F20"/>
  <c r="F19"/>
  <c r="F18"/>
  <c r="F17"/>
  <c r="F16"/>
  <c r="F14"/>
  <c r="F13"/>
  <c r="F12"/>
  <c r="F9"/>
  <c r="F8"/>
  <c r="F18" i="19"/>
  <c r="F17"/>
  <c r="F15"/>
  <c r="F14"/>
  <c r="F13"/>
  <c r="F12"/>
  <c r="F11"/>
  <c r="F10"/>
  <c r="F9"/>
  <c r="F7"/>
  <c r="F29" i="18" l="1"/>
  <c r="F27"/>
  <c r="F25"/>
  <c r="F23"/>
  <c r="F20"/>
  <c r="F19"/>
  <c r="F17"/>
  <c r="F16"/>
  <c r="F15"/>
  <c r="F14"/>
  <c r="F12"/>
  <c r="F10"/>
  <c r="F8"/>
  <c r="F96" i="13"/>
  <c r="F91"/>
  <c r="F88"/>
  <c r="F77"/>
  <c r="F76"/>
  <c r="F75"/>
  <c r="F70"/>
  <c r="F69"/>
  <c r="F68"/>
  <c r="F67"/>
  <c r="F64"/>
  <c r="F62"/>
  <c r="F61"/>
  <c r="F60"/>
  <c r="F57"/>
  <c r="F55"/>
  <c r="F52"/>
  <c r="F50"/>
  <c r="F47"/>
  <c r="F44"/>
  <c r="F43"/>
  <c r="F38"/>
  <c r="F36"/>
  <c r="F35"/>
  <c r="F34"/>
  <c r="F33"/>
  <c r="F31"/>
  <c r="F25"/>
  <c r="F26"/>
  <c r="F27"/>
  <c r="F24"/>
  <c r="F30" i="18" l="1"/>
  <c r="F10" i="14"/>
  <c r="F25" s="1"/>
  <c r="E78" i="13" l="1"/>
  <c r="F78" s="1"/>
  <c r="E94" l="1"/>
  <c r="F94" s="1"/>
  <c r="F19" i="19" l="1"/>
  <c r="D9" i="12" s="1"/>
  <c r="F99" i="13"/>
  <c r="D6" i="12" l="1"/>
  <c r="D7" l="1"/>
  <c r="D10"/>
  <c r="D12" l="1"/>
  <c r="C6" i="21" s="1"/>
</calcChain>
</file>

<file path=xl/sharedStrings.xml><?xml version="1.0" encoding="utf-8"?>
<sst xmlns="http://schemas.openxmlformats.org/spreadsheetml/2006/main" count="456" uniqueCount="355">
  <si>
    <t>Currency: INR</t>
  </si>
  <si>
    <t>SOR Item No.</t>
  </si>
  <si>
    <t>Description of Item</t>
  </si>
  <si>
    <t>Unit</t>
  </si>
  <si>
    <t>(1)</t>
  </si>
  <si>
    <t>(2)</t>
  </si>
  <si>
    <t>(3)</t>
  </si>
  <si>
    <t>(4)</t>
  </si>
  <si>
    <t>Nos.</t>
  </si>
  <si>
    <t>Set</t>
  </si>
  <si>
    <t>GAIL (India) Limited</t>
  </si>
  <si>
    <t>Nos</t>
  </si>
  <si>
    <t>Mtr.</t>
  </si>
  <si>
    <t>No.</t>
  </si>
  <si>
    <t>Qty.</t>
  </si>
  <si>
    <t>Sl.</t>
  </si>
  <si>
    <t>Section</t>
  </si>
  <si>
    <t>Description of work</t>
  </si>
  <si>
    <t>In Figures</t>
  </si>
  <si>
    <t>A</t>
  </si>
  <si>
    <t>B</t>
  </si>
  <si>
    <t>Mechanical Piping &amp; Terminal Works</t>
  </si>
  <si>
    <t>C</t>
  </si>
  <si>
    <t>Civil &amp; Structural Works</t>
  </si>
  <si>
    <t>D</t>
  </si>
  <si>
    <t>E</t>
  </si>
  <si>
    <t>Electrical Works</t>
  </si>
  <si>
    <t>F</t>
  </si>
  <si>
    <t>Instrumentation Works</t>
  </si>
  <si>
    <t>G</t>
  </si>
  <si>
    <t>SCHEDULE OF RATES (SOR): SECTION-B [MECHANICAL (PIPING &amp; TERMINAL WORKS)]</t>
  </si>
  <si>
    <t>B001000</t>
  </si>
  <si>
    <t>PLANT PIPING (ABOVE GROUND)</t>
  </si>
  <si>
    <t xml:space="preserve">Complete Carbon Steel Piping Work with painting including all fittings, flanges and supply of all required gaskets, studs bolts &amp; nuts, etc., as described below </t>
  </si>
  <si>
    <t>Transportation of all piping items from Contractor's storage point to work site complete work of fabrication, erection, painting, testing of pipes, flanges and fittings and making ready for further commissioning / start-up of carbon steel piping of all sizes and ratings including supply of all consumables, equipment, manpower and other resources and execution of, but not limited to, the following works in accordance with relevant specifications indicated in particular job specification &amp; scope of work indicated in SCC, drawings, specification and instructions of EIC and as per all provisions of the Contract Document.</t>
  </si>
  <si>
    <t>Fabrication including cutting, edge preparation, inclusive of grinding the edges of pipes, fittings, flanges, etc. to match with the matching edges of uneven / different thickness wherever required, welding, attachment of all pipe fittings like elbows, tees, reducers. Supply of nipples, couplings, caps, plugs, gasket, stud bolts, nuts, U-clamps, etc. as required for completion of job.All fittings installation shall be paid linear meter basis under this item only.</t>
  </si>
  <si>
    <t>Handling and installation of all types &amp; size of valves including assembly of valve accessories/ Actuator, (if any) by bolting, threading or welding, supply and insertion of gaskets, nuts &amp; bolts, nipples, tubing etc. at all elevations of pipe sleepers, supports or overhead on racks, equipments nozzle, skid &amp; painting etc. supply of all consumables, manpower, equipment, etc. for completion of all works as per scope of work and as per drawings, specifications and instructions of EIC including servicing / cleaning of valve wherever required.</t>
  </si>
  <si>
    <t>Installation of weldolets, sockolets, flanges, vent and drain point connection, etc.,  as required.</t>
  </si>
  <si>
    <t>Erection including prior cleaning, lifting, placing on pipe sleepers and supports, overhead on racks, skids and at all elevations including installation, design &amp; fabrication of all type of supports / jump-over and carrying out connected activities for all types of valves including supply &amp; fixing of gaskets, studs / bolts, nuts wherever required for all sizes, leveling, aligning, joining of flanges, blind flanges, connecting with equipment, nozzles, strainers, tie-in with existing piping / facilities, etc. tapping for inline instruments like pressure gauges, thermowells, sample connection, etc.</t>
  </si>
  <si>
    <t>Design and Residual Engineering</t>
  </si>
  <si>
    <t>Preparation of bill of material(BOM)</t>
  </si>
  <si>
    <t>Preparation of Construction, Fabrication, GAD, isometric and As-built drawings</t>
  </si>
  <si>
    <t>Carrying out all Non-destructive testing as required except Radiography.</t>
  </si>
  <si>
    <t>Surface preparation before application of primer by means of sand blasting including supply of approved quality of sand, manpower, machineries, tools &amp; tackles to achieve required roughness as per specification and as per instruction of EIC.</t>
  </si>
  <si>
    <t>Painting of entire system (including aboveground all pipes fittings, flanges &amp; accessories) suitable for Normal corrosive area environment including supply of approved paints &amp; primers, application of primer &amp; paints, identification lettering / numbering, color-coding, etc. as specified including rub-down &amp; touch-up of shop primer or scrapping of shop primer wherever required by Company and providing scaffolding for all heights, etc.</t>
  </si>
  <si>
    <t>Cleaning and flushing by water / compressed air, testing of the systems including hydrostatic, pneumatic and any other types of testing as specified, draining, drying by compressed air / other methods approved by Company.</t>
  </si>
  <si>
    <t>Precommissioning &amp; making operational all piping system and equipments.</t>
  </si>
  <si>
    <t>Commissioning Contractor scope shall provide all necessary assistance in term of supply of manpower, equipment, tools and tackles required amount of nitrogen for purging of entire terminal piping system including equipments etc. to the company during commissioning activities.</t>
  </si>
  <si>
    <t>Completion of all such work in all respects as per scope of work and as per drawings, specifications and instructions of the COMPANY and keeping the system ready in all respects for further commissioning and start-up.</t>
  </si>
  <si>
    <t>B001030</t>
  </si>
  <si>
    <t>B001050</t>
  </si>
  <si>
    <t>4" NB Piping different grades &amp; thickness</t>
  </si>
  <si>
    <t>B001060</t>
  </si>
  <si>
    <t>2" NB Piping different grades &amp; thickness</t>
  </si>
  <si>
    <t>B001090</t>
  </si>
  <si>
    <t xml:space="preserve">¾" NB Piping different grades &amp; thickness </t>
  </si>
  <si>
    <t>B001100</t>
  </si>
  <si>
    <t>INSTALLATION OF VALVES</t>
  </si>
  <si>
    <t>INSTALLATION OF ABOVE GROUND FLANGED VALVES (BALL / PLUG / CHECK / GATE / GLOBE) AS PER DETAILS GIVEN BELOW:</t>
  </si>
  <si>
    <t>Size - 8.0 Inch, Rating - 150#/300#/600#</t>
  </si>
  <si>
    <t>B001130</t>
  </si>
  <si>
    <t>Size - 2.0 Inch, Rating - 150#/300#/600#</t>
  </si>
  <si>
    <t>Size - 3/4 Inch, Rating - 800#</t>
  </si>
  <si>
    <t>B001200</t>
  </si>
  <si>
    <t>INSTALLATION OF ABOVE GROUND BUTT WELDED/SOCKET WELDED VALVES (BALL / PLUG / CHECK / GATE / GLOBE) AS PER DETAILS GIVEN BELOW:</t>
  </si>
  <si>
    <t>B001220</t>
  </si>
  <si>
    <t>B001230</t>
  </si>
  <si>
    <t>B001240</t>
  </si>
  <si>
    <t>Size - 4.0 Inch, Rating - 150#/300#/600#</t>
  </si>
  <si>
    <t>Size - 2.0 Inch, Rating -150#/300#/600#</t>
  </si>
  <si>
    <t>B001270</t>
  </si>
  <si>
    <t>B001300</t>
  </si>
  <si>
    <t>INSTALLATION OF  ABOVE  GROUND  GAS ACTUATED VALVES  AS PER DETAILS GIVEN BELOW</t>
  </si>
  <si>
    <t>B001310</t>
  </si>
  <si>
    <t xml:space="preserve">Size - 4 Inch, </t>
  </si>
  <si>
    <t>B002000</t>
  </si>
  <si>
    <t>SUPPLY OF ASSORTED PIPE, VALVES , FITTINGS AND FLANGES</t>
  </si>
  <si>
    <t>Complete work of supply of pipes, valves, fittings and flanges including all taxes, duties, transportation and inspection charges but not limited to, the following items in accordance with relevant specifications indicated in  scope of work , drawings, specification and instructions of EIC and as per all provisions of the Contract Document.</t>
  </si>
  <si>
    <t>Handling including lifting, transportation from Contractor Stores to Contractor's workshop for fabrication and/ or to work-site for field fabrication and erection for all piping items supplied by Contractor.</t>
  </si>
  <si>
    <t>B02100</t>
  </si>
  <si>
    <t>CARBON STEEL (CS) PIPES</t>
  </si>
  <si>
    <t xml:space="preserve">CS Pipes 2" NB Sch XS API 5L, Gr.B, Seamless, BE / A 106 Gr.B. </t>
  </si>
  <si>
    <t xml:space="preserve">CS Pipes 3/4 " NB Sch 160 , A 106 Gr.B. </t>
  </si>
  <si>
    <t>B02200</t>
  </si>
  <si>
    <t xml:space="preserve">VALVES </t>
  </si>
  <si>
    <t>B02300</t>
  </si>
  <si>
    <t>Supply of Socket Welded (SW) Ends Ball Valves as per  PMS and Data Sheet</t>
  </si>
  <si>
    <t>B002310</t>
  </si>
  <si>
    <t>B02600</t>
  </si>
  <si>
    <t>FLANGES</t>
  </si>
  <si>
    <t>B02700</t>
  </si>
  <si>
    <t>Supply of SW Raised Face (SWRF) Flanges as per details below:</t>
  </si>
  <si>
    <t>B02800</t>
  </si>
  <si>
    <t>Supply of Raised Face Blind Flanges (BLRF) as per details given below:</t>
  </si>
  <si>
    <t>B02900</t>
  </si>
  <si>
    <t>FITTINGS</t>
  </si>
  <si>
    <t>B03300</t>
  </si>
  <si>
    <t>Supply of Sockolet conforming to MSS-SP-97, Material - ASTM A105 and as per details given below:</t>
  </si>
  <si>
    <t>B003391</t>
  </si>
  <si>
    <t>4" x 3/4", 6000#</t>
  </si>
  <si>
    <t>B004000</t>
  </si>
  <si>
    <t>RADIOGRAPHY</t>
  </si>
  <si>
    <t>Performance of radiographic inspection by gamma radiation as per scope of work and as per specifications in piping of all types and thickness including providing / hiring of all necessary equipments, supply of all consumables, and whatever else even though not expressly mentioned but required to perform the work as per specifications and instructions of EIC (full circle re-radiography of the repaired joint and additional radiography necessitated due to poor performance of contractor's welder shall be carried out by the Contractor at his own cost and shall not be paid extra by Company). Radiographs shall be submitted to the EIC for acceptance whose decision shall be final and binding.</t>
  </si>
  <si>
    <t>B004010</t>
  </si>
  <si>
    <t>Radiography 2" NB</t>
  </si>
  <si>
    <t>Each</t>
  </si>
  <si>
    <t>B004020</t>
  </si>
  <si>
    <t>Radiography 4" NB</t>
  </si>
  <si>
    <t>B005000</t>
  </si>
  <si>
    <t>B006000</t>
  </si>
  <si>
    <t>FIRE EXTINGUISHERS (Portable)</t>
  </si>
  <si>
    <t>Supply, installation and commissioning of the following fire extinguishers:</t>
  </si>
  <si>
    <t>B006010</t>
  </si>
  <si>
    <t>B006020</t>
  </si>
  <si>
    <t>B006030</t>
  </si>
  <si>
    <t>4 Nos. Sand Buckets with stand &amp; canopy considered 1 set for each location</t>
  </si>
  <si>
    <t>B007000</t>
  </si>
  <si>
    <t>Hook-up works at tap-off point, Despatch and Receiving Terminal  including making provision for hooking up and carrying out shutdown activities at  terminals if necessary (Above Ground)</t>
  </si>
  <si>
    <t xml:space="preserve">Carbon Steel Piping Work with painting </t>
  </si>
  <si>
    <t>Transportation of all piping items from Contractor's storage point to work site complete work of fabrication, erection, painting, testing and making ready for further commissioning / start-up of carbon steel piping of all sizes and ratings including supply of all consumables, equipment, manpower and other resources and execution of, but not limited to, the following works in accordance with relevant specifications indicated in particular job specification &amp; scope of work indicated in SCC, drawings, specification and instructions of EIC and as per all provisions of the Contract Document.</t>
  </si>
  <si>
    <t>Fabrication including cutting, edge preparation, inclusive of grinding the edges of pipes, fittings, etc. to match with the matching edges of uneven / different thickness wherever required, welding, attachment of all pipe fittings including supply  of all consumables required for completion of job.</t>
  </si>
  <si>
    <t>Supply of all  manpower, equipment, etc. for completion of all works as per scope of work and as per drawings, specifications and instructions of EIC  wherever required. Preparation of Construction, Fabrication, isometric and As-built drawings.Carrying out Non-destructive testing as required except Radiography.</t>
  </si>
  <si>
    <t>Testing/ drying/cleaning/Golden Tie -In with existing  Pipeline</t>
  </si>
  <si>
    <t>B007010</t>
  </si>
  <si>
    <t>Piping different grades &amp; thickness</t>
  </si>
  <si>
    <t>Inch- Dia</t>
  </si>
  <si>
    <t>B008000</t>
  </si>
  <si>
    <t>INSTALLATION OF FILTERING/ METERING/ PRS  SKID  AND SCRAPER TRAPS</t>
  </si>
  <si>
    <r>
      <t xml:space="preserve">Installtion of  above ground owner supplied  Filtering , Metering , PRS Skid,  Pig traps and other equipment  at work site up to mechanical completition in all respect, inclusive of painting suitable for Normal Corrosive Environment at all elevation , fixing of foundation bolts, welding wherever required, aligning, grouting, hooking-up,  enabling works as required and completing in all respect as per drawings, specification and instruction of EIC.  
Contractor scope also include to provide commissioning assitance during pre-commissing / commissioning  of filtering skid/metering skid /PRS/pig trap and other equipments.
</t>
    </r>
    <r>
      <rPr>
        <b/>
        <sz val="10"/>
        <rFont val="Arial"/>
        <family val="2"/>
      </rPr>
      <t>Note:
Instalation and commssioning of Instrumentation items such as  Gas Chromatograph (GC) &amp;  metering panel(flow computer panel), cable laying are seperately covered under Instrumentation SOR</t>
    </r>
  </si>
  <si>
    <t>B008010</t>
  </si>
  <si>
    <t>No</t>
  </si>
  <si>
    <t>Installation of  above ground Filtering/ Metering/ Pressure Reducing Skid   up to mechanical completion in all respect inclusive of painting suitable for Normal Corrosive Environment at various loactions.</t>
  </si>
  <si>
    <t>B009000</t>
  </si>
  <si>
    <t>PIPE SUPPORTS</t>
  </si>
  <si>
    <t>Supply, fabrication and erection of pipe/ equipment supports (for all sizes/ thickness) including shoes, pipes, cross-ivers, platforms, ladders, railings etc. as required, cradles, turn buckles, T-posts for all types of guides, anchors, special supports for cold/hot insulated pipes etc. if applicable, all necessary equipment, consumables, labour etc. for completing all works including supply of bolts, nuts, washers, U-clamps, wooden blocks etc. as required for supporting, supply and application of paints and primers suitable for normal corrosive painting environment as defined in contract document and as per standard specification for painting specification, Drawings, Specification, Standards, other provisions of Contract    and     instruction    of     Engineer-in-Charge.</t>
  </si>
  <si>
    <t>CS Structural Steel</t>
  </si>
  <si>
    <t>ton</t>
  </si>
  <si>
    <t>B0010000</t>
  </si>
  <si>
    <t>NITROGEN SUPPLY</t>
  </si>
  <si>
    <t>B0010010</t>
  </si>
  <si>
    <t>m3</t>
  </si>
  <si>
    <r>
      <rPr>
        <b/>
        <sz val="10"/>
        <rFont val="Arial"/>
        <family val="2"/>
      </rPr>
      <t>Note: (1)</t>
    </r>
    <r>
      <rPr>
        <sz val="10"/>
        <rFont val="Arial"/>
        <family val="2"/>
      </rPr>
      <t xml:space="preserve"> The quantities given above against individual items are indicative and shall not be considered to be binding. The quantities may be increased, decreased or deleted at site at the time of actual execution. Procurement shall be done as per actual site condition, approved construction drawings and as per instruction of EIC. The unit rate shall be operated to work out the final payment to the Contractor; a
</t>
    </r>
    <r>
      <rPr>
        <b/>
        <sz val="10"/>
        <rFont val="Arial"/>
        <family val="2"/>
      </rPr>
      <t xml:space="preserve">(2) </t>
    </r>
    <r>
      <rPr>
        <sz val="10"/>
        <rFont val="Arial"/>
        <family val="2"/>
      </rPr>
      <t xml:space="preserve">Quantities given against individual item may be utilised / used for other consumers in same area. </t>
    </r>
  </si>
  <si>
    <t>TOTAL: SECTION-B [MECHANICAL (PIPING &amp; TERMINAL WORKS)]</t>
  </si>
  <si>
    <t>Telecom Works</t>
  </si>
  <si>
    <t>Mainline Works</t>
  </si>
  <si>
    <t>Cathodic Protection System Works</t>
  </si>
  <si>
    <t xml:space="preserve">Handling, including lifting, transportation from Company's stores to Contractor's workshop for fabrication or/and to worksite for field fabrication, assembly of parts / sub-assemblies erection for all vessels, equipments  supplied by company aboveground / underground at all elevation / depth, fixing of foundation bolts welding wherever required, aligning, grouting, hooking-up, cleaning and flushing by water draining, drying by compressed air providing all mountings, ancilliary, enabling works as required and completing in all respect as per drawings, specification and instruction of EIC. Contractor's scope shall include supply of all material and accessories including but not limited to any fixtures, clamps, gasket, nut bolts, finish coat of painting including rub-down and touch-up of shop primer / paint scrapping of shop primer / paint and further their painting after application of primer as per specification, wherever required by Company.  </t>
  </si>
  <si>
    <t>Ton</t>
  </si>
  <si>
    <t>RECEIVING &amp; TAKING OVER, HANDLING, TRANSPORTATION OF  PIPES , FLANGES , FITTINGS , VALVES/ FILTERING/ METERING SKIDS/PRS  /PIG TRAPS &amp; OTHER EQUIPMENTS  ETC (TERMINAL / MAINLINE MATERIAL  / SURPLUS MATERIAL) - ANYWHERE IN INDIA</t>
  </si>
  <si>
    <t>Supply of Nitrogen for preservation of  Pipeline/ purging of pipeline / hookup &amp; shut down  activities .</t>
  </si>
  <si>
    <t>CO2 (10 Kg) considered  1 no. for each locations</t>
  </si>
  <si>
    <t>B002110</t>
  </si>
  <si>
    <t>B002107</t>
  </si>
  <si>
    <t>HANDLING, LIFTING, TRANSPORTATION (INSTALLATION) OF EQUIPMENTS / VESSELS (Within Campus)</t>
  </si>
  <si>
    <t>B0011000</t>
  </si>
  <si>
    <t>SCHEDULE OF RATES (SOR): SECTION-F [INSTRUMENTATION WORKS]</t>
  </si>
  <si>
    <t>SOR Item Nos</t>
  </si>
  <si>
    <t>F00100</t>
  </si>
  <si>
    <t>Supply, Calibration and Installation of instrumentation items listed below:
(For details, refer instrumentation specifications)</t>
  </si>
  <si>
    <t>F00110</t>
  </si>
  <si>
    <r>
      <rPr>
        <b/>
        <sz val="10"/>
        <rFont val="Arial"/>
        <family val="2"/>
      </rPr>
      <t>Pressure Gauge of different Range and rating as per site requirement</t>
    </r>
    <r>
      <rPr>
        <sz val="10"/>
        <rFont val="Arial"/>
        <family val="2"/>
      </rPr>
      <t xml:space="preserve">
Supply, testing, installation, erection and commissioning. Also supply of erection material like SS316 tube, SS316 fittings, manifold, mounting stand and all other required material. Bourdon type with 2-way manifold, direct mount, 150mm dial, wetted part SS316, IP 65 rated, blow out protection and shatter proof heavy duty glass.</t>
    </r>
  </si>
  <si>
    <t>F00130</t>
  </si>
  <si>
    <r>
      <t xml:space="preserve">Temperature Gauge - skin type, direct mount as per site requirement
</t>
    </r>
    <r>
      <rPr>
        <sz val="10"/>
        <rFont val="Arial"/>
        <family val="2"/>
      </rPr>
      <t>Supply, testing, installation, erection and commissioning. Also supply of erection material like SS armoured capillary, mounting stand and all other required material. Skin type, direct mount, 150mm dial, wetted part SS316, IP 65 rated and shatter proof heavy duty glass.</t>
    </r>
  </si>
  <si>
    <t>F00150</t>
  </si>
  <si>
    <r>
      <rPr>
        <b/>
        <sz val="10"/>
        <rFont val="Arial"/>
        <family val="2"/>
      </rPr>
      <t>Valve Junction Bob - Gas Over Oil Actauted Valve (GOOV) of different size and rating as per site requirement</t>
    </r>
    <r>
      <rPr>
        <sz val="10"/>
        <rFont val="Arial"/>
        <family val="2"/>
      </rPr>
      <t xml:space="preserve">
Installation of  valve junction box and their accessories inclusive of supply of necessary cable glands, terminals and complete with cabling, glanding, termination and earthing followed by testing and commissioning of complete gas over oil actuated valve.</t>
    </r>
  </si>
  <si>
    <t>F00300</t>
  </si>
  <si>
    <r>
      <rPr>
        <b/>
        <sz val="10"/>
        <rFont val="Arial"/>
        <family val="2"/>
      </rPr>
      <t>Gas Detection System (GDS)</t>
    </r>
    <r>
      <rPr>
        <sz val="10"/>
        <rFont val="Arial"/>
        <family val="2"/>
      </rPr>
      <t xml:space="preserve">
Supply, configuration, testing, installation, erection and commissioning of gas detection system including point gas detectors,control unit and junction boxes.
Gas detector control unit shall be installed inside the local control panel.
Supply, Laying of cable inside the cable trench, cable tray for hardwired signals and power cables from gas sensors to gas detectors control unit including glanding, termination, ferruling, dressing etc. at both ends.
Supply of cable trays, installation and erection of cable trays and, supply of erection materials, cable ferrules, cable lugs, cable tie.
</t>
    </r>
  </si>
  <si>
    <t>F00310</t>
  </si>
  <si>
    <t>IR type, Flame proof, IP-65, housing material SS316 without display, range 0-100% LEL point hydrocarbon gas detector.</t>
  </si>
  <si>
    <t>F00360</t>
  </si>
  <si>
    <t>Junction box</t>
  </si>
  <si>
    <t>F00370</t>
  </si>
  <si>
    <t>Cables</t>
  </si>
  <si>
    <t>Mtr</t>
  </si>
  <si>
    <t>LS</t>
  </si>
  <si>
    <t>F00500</t>
  </si>
  <si>
    <r>
      <rPr>
        <b/>
        <sz val="10"/>
        <rFont val="Arial"/>
        <family val="2"/>
      </rPr>
      <t>Cables, Cables Trays and Junction boxes</t>
    </r>
    <r>
      <rPr>
        <sz val="10"/>
        <rFont val="Arial"/>
        <family val="2"/>
      </rPr>
      <t xml:space="preserve">
Supply, laying, installation, erection of signals cable from pressure transmitters, temperature transmitter to junction boxes, junction boxes to local control panel (LCP) and LCP panel to RTU including glanding, termination, ferruling, dressing etc. at both ends.
Laying of cable from remote operated valve junction box to local control panel (LCP) and LCP panel to RTU including glanding, termination, ferruling, dressing etc. at both ends.
Supply of cable trays, cables glands, junction boxes, erection materials, cable ferrules, cable lugs, cable tie.
Installation and erection of cable trays and junction boxes
Preparation of cable trench for burying cable, excavation, restoration of trench and compacting. Supply and laying of bricks and sand, pipes at all the crossings etc. 
</t>
    </r>
  </si>
  <si>
    <t>F00510</t>
  </si>
  <si>
    <t>1P X 1 .5 Sq. mm Over all Screened</t>
  </si>
  <si>
    <t>F00520</t>
  </si>
  <si>
    <t>1Q X 1 .5 Sq. mm Over all Screened</t>
  </si>
  <si>
    <t>F00530</t>
  </si>
  <si>
    <t>12P X 0 .5 Sq. mm Individual Screen &amp; Over all Screened</t>
  </si>
  <si>
    <t>F00540</t>
  </si>
  <si>
    <t>12P X 0 .5 Sq. mm Over all Screened</t>
  </si>
  <si>
    <t>F00550</t>
  </si>
  <si>
    <t>3C X 2 .5 Sq. mm Power cable</t>
  </si>
  <si>
    <t>F00560</t>
  </si>
  <si>
    <t>Serial communication cable, Modbus RS - 485, PVC Sheathed, 4 pair</t>
  </si>
  <si>
    <t>F00570</t>
  </si>
  <si>
    <t>Junction Box</t>
  </si>
  <si>
    <t>F00580</t>
  </si>
  <si>
    <t>Cable Trays (60 mm wide x 30 mm height)</t>
  </si>
  <si>
    <t>F00600</t>
  </si>
  <si>
    <t>TOTAL: SECTION-F [INSTRUMENTATION WORKS]</t>
  </si>
  <si>
    <t>SCHEDULE OF RATES (SOR): SECTION-E [ELECTRICAL WORKS]</t>
  </si>
  <si>
    <t>E00100</t>
  </si>
  <si>
    <t>E01000</t>
  </si>
  <si>
    <t>Supply, installation, testing &amp; commissioning of the complete earthing system, earth electrodes/pit, earth main ring, earthing of metering skid, electrical equipments, instrument panels, field instruments, process equipments &amp; pipes / flanges including all associated civil work with all material &amp; labour as per specification &amp; drawings approved by the company. Each earthing system shall include the following.</t>
  </si>
  <si>
    <t>Lot</t>
  </si>
  <si>
    <t xml:space="preserve">Supply, laying, installation, termination, testing, commissioning of 1100 Volt PVC insulated, PVC sheathed and armoured / unarmoured cables in trenches, excavated underground / trays, pulling through pipes and its proper sealing including underground trench and supply of hume pipes for road crossing, etc. as required as per specifications and drawings approved by the company.  </t>
  </si>
  <si>
    <t>Mtrs.</t>
  </si>
  <si>
    <t>4C X 6 Sqmm Cu conductor XLPE Insulated Armoured Power Cable of 1100V Grade</t>
  </si>
  <si>
    <t>3C X 2.5 Sqmm Cu conductor XLPE Insulated Armoured Power Cable of 1100V Grade</t>
  </si>
  <si>
    <t>TOTAL: SECTION-E [ELECTRICAL WORKS]</t>
  </si>
  <si>
    <t>Item No.</t>
  </si>
  <si>
    <t xml:space="preserve">CV001.00.00 </t>
  </si>
  <si>
    <t xml:space="preserve">SURVEY WORKS </t>
  </si>
  <si>
    <t xml:space="preserve">CV001.01.00 </t>
  </si>
  <si>
    <r>
      <t>M</t>
    </r>
    <r>
      <rPr>
        <vertAlign val="superscript"/>
        <sz val="11"/>
        <color indexed="8"/>
        <rFont val="Arial"/>
        <family val="2"/>
      </rPr>
      <t>2</t>
    </r>
  </si>
  <si>
    <t xml:space="preserve">CV002.00.00 </t>
  </si>
  <si>
    <t>GEO TECHNICAL INVESTIGATION</t>
  </si>
  <si>
    <t xml:space="preserve">CV002.01.00 </t>
  </si>
  <si>
    <t>Conducting soil investigation with boring of minimum150mm dia. boreholes of maximum 10m depth including all field tests and laboratory tests, mobilization and demobilization of equipments &amp; personnel etc. for soil investigation for each borehole location . complete work in all respects as   per   drawings,   specifications   and   directions   of   Engineer-in-Charge including submitting hard copies of Reports &amp; recommendations and supply of electronic files.</t>
  </si>
  <si>
    <t>each</t>
  </si>
  <si>
    <r>
      <t>M</t>
    </r>
    <r>
      <rPr>
        <vertAlign val="superscript"/>
        <sz val="11"/>
        <color indexed="8"/>
        <rFont val="Arial"/>
        <family val="2"/>
      </rPr>
      <t>3</t>
    </r>
  </si>
  <si>
    <t xml:space="preserve">CV009.00.00 </t>
  </si>
  <si>
    <t>SAND FILLING</t>
  </si>
  <si>
    <t xml:space="preserve">CV009.01.00 </t>
  </si>
  <si>
    <t xml:space="preserve">Supplying and filling approved SAND of specified quality under floors, in foundations, plinths, tank foundations etc. for all depths and heights including cost of sand,royalties, transportation to site for all leads and lifts,including loading, unloading, spreading in layers of loose thickness not exceeding 150 mm,watering,ramming,compacting with mechanical compactors and/or other equipment to the specified levels to achive 85% relative density as per IS:2720 Part XIV,including preparation of subgrade to the required slope,providing testing apparatus and testing the degree of consolidation all complete as per drawings, specifications and direction of Engineer-in-charge.The rates shall be inclusive of the cost of all labour,material,equipments etc. all complete . </t>
  </si>
  <si>
    <t xml:space="preserve">CV012.00.00 </t>
  </si>
  <si>
    <t>EARTH WORK IN FOUNDATION</t>
  </si>
  <si>
    <t xml:space="preserve">CV012.01.00 </t>
  </si>
  <si>
    <r>
      <t>Earth work in Excavation below ground level for all kinds of works in ALL TYPES OF SOIL  as classified in specification for a</t>
    </r>
    <r>
      <rPr>
        <b/>
        <sz val="10"/>
        <rFont val="Arial"/>
        <family val="2"/>
      </rPr>
      <t xml:space="preserve"> depth upto 1.5m </t>
    </r>
    <r>
      <rPr>
        <sz val="10"/>
        <rFont val="Arial"/>
        <family val="2"/>
      </rPr>
      <t>including removal of vegetation, shrubs and debris, cutting and dressing of sides in slopes, levelling, grading and ramming of bottoms, dewatering of accumulated water from any source and keeping the surface dry for subsequent works and disposal or stacking of excavated material within a lead of 100m, as directed including providing temporary supports to existing service lines like water pipes, sewage pipes, electric overhead and underground cables etc. all complete.</t>
    </r>
  </si>
  <si>
    <t xml:space="preserve">CV012.02.00 </t>
  </si>
  <si>
    <t>For depth beyond 1.5m and upto &amp; inclusive of 3.0m.</t>
  </si>
  <si>
    <t xml:space="preserve">CV012.03.00 </t>
  </si>
  <si>
    <t>Backfilling after execution of the WORK to proper grade and level with selected materials from available excavated soil from spoil heaps, including re-excavating the deposited soil excavated earlier, breaking clods, laying at all depths and heights in layers of thickness not exceeding 15 Cms. watering, rolling and ramming by manual methods/ mechanical compactors to achieve 90% laboratory maximum dry density, dressing, trimming etc. in foundations, plinths, trenches, pits etc. all complete.</t>
  </si>
  <si>
    <t xml:space="preserve">CV012.05.00 </t>
  </si>
  <si>
    <t xml:space="preserve">Transporting and disposing the SURPLUS EARTH AND DEBRIS including shrubs and vegetations  from construction area beyond the initial lead of 100M including re-excavating the deposited soil excavated earlier, transportation, loading, unloading, laying at all depths and heights, stacking, levelling and dressing both the area (viz. from where the earth is transported and where it is deposited) to required levels and slopes complete with all lifts as directed.  For carting on the basis of truck measurements (volume of truck reduced by 30% for voids)
i)   Upto 1.0Km.
</t>
  </si>
  <si>
    <t xml:space="preserve">CV013.00.00 </t>
  </si>
  <si>
    <t>PLAIN &amp; REINFORCED CEMENT CONCRETE:</t>
  </si>
  <si>
    <t xml:space="preserve">CV013.01.00 </t>
  </si>
  <si>
    <r>
      <t xml:space="preserve">Providing and laying PLAIN CEMENT CONCRETE for all depths below and upto plinth level in foundations,drains, fillings, non-suspended floors, pavements &amp; ramps or any other works etc. including shuttering, tamping, ramming, vibrating, curing, shuttering etc. all as specified in any shape, position, thickness and finishing the top surface rough or smooth as specified and directed all complete for concrete of nominal mix </t>
    </r>
    <r>
      <rPr>
        <b/>
        <sz val="10"/>
        <rFont val="Arial"/>
        <family val="2"/>
      </rPr>
      <t>1:4:8</t>
    </r>
    <r>
      <rPr>
        <sz val="10"/>
        <rFont val="Arial"/>
        <family val="2"/>
      </rPr>
      <t xml:space="preserve"> by volume (1 Cement: 4 Coarse Sand: 8 Crushed Stone Aggregates/Gravels with 40mm and down size graded crushed stone aggaregates.
</t>
    </r>
  </si>
  <si>
    <t xml:space="preserve">CV013.05.00 </t>
  </si>
  <si>
    <t xml:space="preserve">CV014.00.00 </t>
  </si>
  <si>
    <t>CENTERING AND SHUTTERING</t>
  </si>
  <si>
    <t>Providing and fixing CENTERING AND SHUTTERING in foundations, footings, raft beams, slabs, pile caps, retaining walls, jambs, counter-forts, buttresses, trenches, equipment/machine foundations, pedestals, abutments, pipe sleepers, columns, plinth beams, lintels, suspended slabs, beams, staircases, landings, steps, non-circular tunnels/bunkers/silos/ shafts/ hoppers/liquid storage structures etc. including shuttering for single pour concreting, strutting, bracing, propping etc., keeping the same in position during concreting and removal of the same after specified period etc. for Straight/ Inclined Shuttering, keeping necessary provision for inserts, projecting dowels, anchor bolts or any other fixture etc. all complete and as specified and directed.</t>
  </si>
  <si>
    <t xml:space="preserve">CV014.01.00 </t>
  </si>
  <si>
    <t>i)  For all depths below and upto &amp; inclusive of plinth level.</t>
  </si>
  <si>
    <t xml:space="preserve">CV015.00.00 </t>
  </si>
  <si>
    <t xml:space="preserve">REINFORCEMENT </t>
  </si>
  <si>
    <t xml:space="preserve">CV015.01.00 </t>
  </si>
  <si>
    <t>Supplying and placing in position HIGH STRENGTH DEFORMED STEEL BARS REINFORCEMENT (conforming to IS:1786, Grade Fe 415), for R.C.C. work including transporting the Steel, straightening, cleaning, decoiling, cutting, bending to required shapes and lengths as per details, binding with contractor's own 16 SWG black soft annealed binding wire at every intersection, supplying and placing with proper cover blocks, supports, chairs, overlaps, welding, spacers, fanhooks etc. for all heights and depths etc. all complete as directed.</t>
  </si>
  <si>
    <t xml:space="preserve">  MT</t>
  </si>
  <si>
    <t xml:space="preserve">CV016.00.00 </t>
  </si>
  <si>
    <t>STRUCTURAL STEEL WORKS</t>
  </si>
  <si>
    <t xml:space="preserve">CV016.01.00 </t>
  </si>
  <si>
    <r>
      <t xml:space="preserve">Supplying, transporting, storing, fabricating in position and testing/examining bolted and/or welded </t>
    </r>
    <r>
      <rPr>
        <b/>
        <sz val="10"/>
        <rFont val="Arial"/>
        <family val="2"/>
      </rPr>
      <t>STRUCTURAL STEEL WORKS</t>
    </r>
    <r>
      <rPr>
        <sz val="10"/>
        <rFont val="Arial"/>
        <family val="2"/>
      </rPr>
      <t xml:space="preserve"> at all levels and locations including all builtup sections/compound sections made out of rolled sections and/or plates/bent plates in trusses, purlins, wind ties, wind girders, columns, portals, racks, frameworks, crane gantries, surge girders, bracings, floor beams, lifting beams, monorails, platforms, staircases (excluding chequered plates and gratings), ladders, stoppers, brackets, side runners, sagrods, supports for equipment and technological accesories and process piping, hand railings, posts, conveyor galleries, trestles, towers, masts, junction houses etc., cutting to required size, straightening/bending if required, edge preparation, cleaning, preheating, bolting/welding of joints, (including sealing the joints of box sections with continuous welding), finishing edges by grinding, fixing in line and level with temporary staging &amp; bracing and removal of the same after erection, grouting with Ordinary Grout or premix free flow Nonshrink Grout as specified, including preparation and submission of detailed fabrication drawings and applying primer after fabrication as per  specification (for normal corrosive environment), etc. all  complete </t>
    </r>
    <r>
      <rPr>
        <b/>
        <sz val="10"/>
        <rFont val="Arial"/>
        <family val="2"/>
      </rPr>
      <t/>
    </r>
  </si>
  <si>
    <t xml:space="preserve">CV017.00.00 </t>
  </si>
  <si>
    <t>MISCELLANEOUS STEEL WORKS</t>
  </si>
  <si>
    <t xml:space="preserve">CV017.02.00 </t>
  </si>
  <si>
    <t>Supplying, transporting, storing, fabricating and fixing in position M.S. METAL INSERT (with lugs) of any shape made out of flats, plates, rolled sections, pipes etc. providing necessary templates, staging, cutting, straightening, if required, bolting, welding as required and embedding in position on both Plain and Reinforced Cement concrete members inclusive of adjusting shuttering &amp; reinforcement/any other fixture, welding where necessary, tying and holding to correct level, line and position, any auxilliary dummy structures to support the heavy inserts, painting exposed surfaces with a coat of Red Oxide Zinc Chromate Primer etc. all complete for all depths and heights as specified and directed.</t>
  </si>
  <si>
    <t>MT</t>
  </si>
  <si>
    <t xml:space="preserve">Size - 0.75 Inch, 800#, SW Ends, Design  Standard - BS EN 1SO 17292, Floating type, Full Bore Ball Valve, Lever Operated </t>
  </si>
  <si>
    <t>Size - 3/4  Inch, 600# , Thk/Sch - 160 , Material - ASTM A105, Face/Finish - RF/125AARH , Dimn. Std. - ASME B16.5</t>
  </si>
  <si>
    <t>Size - 3/4 Inch, 600# ,  Material - ASTM A105, Face/Finish - RF/125AARH , Dimn. Std. - ASME B16.5</t>
  </si>
  <si>
    <t>Gross Total Amount (inclusive of all applicable taxes &amp; duties excluding GST)
[1+2+3+4+5+6+7]</t>
  </si>
  <si>
    <t>Total amount of quoted prices incusive  of all applicable taxex, duties except GST</t>
  </si>
  <si>
    <t>6 kg capacity DCP fire extinguisher (portable) considered  1 no. for each locations</t>
  </si>
  <si>
    <r>
      <rPr>
        <b/>
        <sz val="16"/>
        <rFont val="Arial"/>
        <family val="2"/>
      </rPr>
      <t>SCHEDULE OF RATES (SOR): SECTION-C [CIVIL / STRUCTURAL &amp; ARCHITECTURAL]</t>
    </r>
    <r>
      <rPr>
        <b/>
        <sz val="12"/>
        <rFont val="Arial"/>
        <family val="2"/>
      </rPr>
      <t xml:space="preserve">
</t>
    </r>
  </si>
  <si>
    <t>Conducting topographical ground/land survey in the specified area as shown in the tender drawings by conventional/GPS or any other standard method, covering details of physical features like Rivers, Nallahs, Lakes, Ponds, wells, pits, Forest, Trees, Roads, culverts, transmission lines, telegraph/ telephone and electric poles, underground or any other services, cross drainage works including cross sectional details of nallah  etc.  including establishing high flood level with source of information, identification of any monument, historical structure, wild life sanctuary in the vicinity, storm water disposal point  with  levels,  cross-section  details  of  nallah,  recording  spot  levels, including providing in tabulation girth wise no. of trees etc as specified, plotting and developing topographical contour maps, showing true north including establishing survey reference stations, key plan etc. including all equipment's, instruments, personnel's, clearing of bushes as per requirement for intervisibility to carry out survey work etc. , complete work in all respects as   per   drawings,   specifications   and   directions   of   Engineer-in-Charge including submitting hard copies of drawings/map and supply of electronic files.
Note: Survey work shall be carried out by survey agency approved by Contractor and shall be submitted to PMC/EIC for review.</t>
  </si>
  <si>
    <t xml:space="preserve">
GAIL (India) Limited</t>
  </si>
  <si>
    <t xml:space="preserve"> Qty.</t>
  </si>
  <si>
    <t>ESTIMATED UNIT RATE INCLUSIVE OF ALL TAXES, DUTIES, LEVIES, FREIGHT, INSURANCE, INCLUDING INSURANCE OF FREE ISSUE MATERIALS, TAXES ON BUILDING AND OTHER CONSTRUCTION WORKERS,  ETC.  BUT EXCLUDING GST AS DEFINED IN BID DOCUMENT</t>
  </si>
  <si>
    <t>ESTIMATED TOTAL AMOUNT INCLUSIVE OF ALL TAXES, DUTIES, LEVIES, FREIGHT, INSURANCE, INCLUDING INSURANCE OF FREE ISSUE MATERIALS, TAXES ON BUILDING AND OTHER CONSTRUCTION WORKERS,  ETC.  BUT EXCLUDING GST AS DEFINED IN BID DOCUMENT</t>
  </si>
  <si>
    <r>
      <t xml:space="preserve">Providing and laying REINFORCED CEMENT CONCRETE OF </t>
    </r>
    <r>
      <rPr>
        <b/>
        <sz val="10"/>
        <rFont val="Arial"/>
        <family val="2"/>
      </rPr>
      <t>M-25</t>
    </r>
    <r>
      <rPr>
        <sz val="10"/>
        <rFont val="Arial"/>
        <family val="2"/>
      </rPr>
      <t xml:space="preserve"> GRADE with 20mm and down size graded crushed stone aggregates/gravel in </t>
    </r>
    <r>
      <rPr>
        <b/>
        <sz val="10"/>
        <rFont val="Arial"/>
        <family val="2"/>
      </rPr>
      <t>SUB-STRUCTURE</t>
    </r>
    <r>
      <rPr>
        <sz val="10"/>
        <rFont val="Arial"/>
        <family val="2"/>
      </rPr>
      <t xml:space="preserve"> of all types e.g. foundations, footings, raft, beams, slabs, pile caps, retaining walls, jambs, counterforts, buttresses, trenches, manholes,pipe  encasement, catchpits, drains, RCC pits, equipment/machine foundations, pedestals, pipe sleepers, columns, plinth beams, suspended floors, beams, staircases, landings, steps, brackets etc. (including single pour concreting upto 250m3), including cost of admixtures if used,providing pockets, openings, recesses, chamfering etc., wherever required, vibrating, tamping, curing and rendering if required to give a smooth and even surface etc. all complete (excluding the Cost of Reinforcement and Shuttering) for all depths below and upto plinth level in any shape, position and thickness etc. all complete as specified, shown and directed.
</t>
    </r>
  </si>
  <si>
    <t>E01010</t>
  </si>
  <si>
    <t>65mm dia 3 Mtr. Long GI PIPE Electrode with 6mm thick chequered plate cover, display board etc</t>
  </si>
  <si>
    <t>E01020</t>
  </si>
  <si>
    <t>600x600x3mm copper plate Electrode with 6 mm thick chequered plate cover, display board etc</t>
  </si>
  <si>
    <t>E01030</t>
  </si>
  <si>
    <t>GI Strip (50X6) mm</t>
  </si>
  <si>
    <t>E01040</t>
  </si>
  <si>
    <t>GI Strip (25X6) mm</t>
  </si>
  <si>
    <t>E01050</t>
  </si>
  <si>
    <t>1C 25 Sq.mm PVC insulated Cu Conductor</t>
  </si>
  <si>
    <t>E01060</t>
  </si>
  <si>
    <t>10 SWG GI wire</t>
  </si>
  <si>
    <t>E01070</t>
  </si>
  <si>
    <t>GI Wire, Copper wire, wire rope and all balance earthing material including copper strip (50 mmX 2 mm thick) jumper for flanges etc.as per the specification.</t>
  </si>
  <si>
    <t>E01200</t>
  </si>
  <si>
    <t>E01220</t>
  </si>
  <si>
    <t>E01230</t>
  </si>
  <si>
    <t xml:space="preserve"> </t>
  </si>
  <si>
    <t xml:space="preserve">
SUMMARY OF RATES</t>
  </si>
  <si>
    <t>DOCUMENT NO. (PA01)</t>
  </si>
  <si>
    <t>E-Tender No.</t>
  </si>
  <si>
    <t xml:space="preserve">PREAMBLE TO PRICE SCHEDULE  </t>
  </si>
  <si>
    <t>Bidders are required to mention "Increase" or "Decrease" and quote percentage in figures as well as in words in the requisite cells by whcih total estimated price shall be increased or decreased along with loading of GST quoted in summery sheet to arrive at the bidder evalated price.
The ranking of bidders(L1,L2....) shall be determined by the bidder quoted price(arrived after applying quoted percentage increase or decrease on total estimted price in accending order).</t>
  </si>
  <si>
    <t>Bidder has to mention the applicable GST in the summary sheet.</t>
  </si>
  <si>
    <t>Bidder has to upload the summary sheet giving percentage of " Increase" or "Decrease"along with SOR in the Price Bid folder.</t>
  </si>
  <si>
    <t xml:space="preserve">Details of delivery points as per project site location. </t>
  </si>
  <si>
    <t>As per Clause 171 of GST Act, it is mandatory to pass on the benefit due to reduction in rate of tax or from input tax credit to the consumer by way of commensurate reduction in prices. The Bidder may note the above and quote their prices accordingly.</t>
  </si>
  <si>
    <t xml:space="preserve">Bidder confirms that he has noted the contents of the preamble to the price schedule, bid document, and quoted his percentage. </t>
  </si>
  <si>
    <t>Bidder confirms that he has noted the contents of the preamble to the price schedule, bid document, and quoted his percentage accordingly without any deviation.</t>
  </si>
  <si>
    <t xml:space="preserve">BIDDER'S SIGNATURE: </t>
  </si>
  <si>
    <t xml:space="preserve">COMPANY'S NAME: </t>
  </si>
  <si>
    <t>SEAL:</t>
  </si>
  <si>
    <t xml:space="preserve">NOTES: </t>
  </si>
  <si>
    <t>Bidders (Indian)  must submit this document No. (PA01) duly signed and stamped with both unpriced &amp; priced offer.</t>
  </si>
  <si>
    <t xml:space="preserve"> Per KM</t>
  </si>
  <si>
    <r>
      <t>Transportation of material for nominal quantities from despatch point to site on "</t>
    </r>
    <r>
      <rPr>
        <b/>
        <sz val="10"/>
        <rFont val="Tahoma"/>
        <family val="2"/>
      </rPr>
      <t xml:space="preserve">TO PAY BASIS" </t>
    </r>
    <r>
      <rPr>
        <sz val="10"/>
        <rFont val="Tahoma"/>
        <family val="2"/>
      </rPr>
      <t xml:space="preserve">and legal RTO charges due to the ODC consignments. And payment shall be reimbursed </t>
    </r>
    <r>
      <rPr>
        <b/>
        <sz val="10"/>
        <rFont val="Tahoma"/>
        <family val="2"/>
      </rPr>
      <t xml:space="preserve"> </t>
    </r>
    <r>
      <rPr>
        <sz val="10"/>
        <rFont val="Tahoma"/>
        <family val="2"/>
      </rPr>
      <t>as per SCC Clause no 2.5.7 of Tender Document.  Bidder not to quote for this item.</t>
    </r>
  </si>
  <si>
    <t>Not to be quoted</t>
  </si>
  <si>
    <t>B007020</t>
  </si>
  <si>
    <t>B007030</t>
  </si>
  <si>
    <t>B009020</t>
  </si>
  <si>
    <t>B0011010</t>
  </si>
  <si>
    <r>
      <rPr>
        <b/>
        <sz val="10"/>
        <rFont val="Tahoma"/>
        <family val="2"/>
      </rPr>
      <t xml:space="preserve">Metering skid installation, Testing &amp; Commissioning assistance (For instrumentation part )
</t>
    </r>
    <r>
      <rPr>
        <sz val="10"/>
        <rFont val="Tahoma"/>
        <family val="2"/>
      </rPr>
      <t xml:space="preserve">Installation of telemetry interface panel (TIC) , metering panel(flow computer panel) either in field or in control room,
Laying, installation, erection of signals cable from pressure transmitters, temperature transmitter to junction boxes, junction boxes to local control panel (LCP) and LCP panel to RTU including glanding, termination, ferruling, dressing etc. at both ends.
Laying of cable from remote operated valve junction box to local control panel (LCP) and LCP panel to RTU including glanding, termination, ferruling, dressing etc. at both ends.
Supply of consumables used in cables glanding &amp; junction boxes, erection materials, cable ferrules, cable lugs, cable tie.
Preparation of cable trench, excavation, restoration of trench etc. laying of bricks and sand, pipes at all the crossings of cable / tray etc.
Providing the resources/manpower for assistance to OEM of metering skid during comissioning of skid. </t>
    </r>
  </si>
  <si>
    <t>B002740</t>
  </si>
  <si>
    <t>B002840</t>
  </si>
  <si>
    <t>B03600</t>
  </si>
  <si>
    <t>Supply of Reducer (CONCENTRIC) as per details given below:</t>
  </si>
  <si>
    <t>B003610</t>
  </si>
  <si>
    <t>2" X 3/4" 6A1  XS x XXS ASTM A 234 GR. WPB B.W, ASME B16.25</t>
  </si>
  <si>
    <t>8" NB Piping different grades &amp; thickness</t>
  </si>
  <si>
    <t>Radiography 8" NB</t>
  </si>
  <si>
    <t>B004030</t>
  </si>
  <si>
    <r>
      <t xml:space="preserve">The Contractor shall receive and take over, Handling including lifting, Owner-supplied bare / 3 LPE Coated line pipe / Ball Valves ,Flanges , Fittings, filtering, metering, prs skid, pig traps and any other material from GAIL's designated store, inspection of material at dispatch point as well as destination point and its transportation to work-site </t>
    </r>
    <r>
      <rPr>
        <b/>
        <sz val="10"/>
        <rFont val="Tahoma"/>
        <family val="2"/>
      </rPr>
      <t xml:space="preserve"> </t>
    </r>
    <r>
      <rPr>
        <sz val="10"/>
        <rFont val="Tahoma"/>
        <family val="2"/>
      </rPr>
      <t xml:space="preserve">(including transit insurance) / return of project surplus / sparable material from Project site / Contractor's store to GAIL's store / warehouse including loading on trucks / trailers, transportation, unloading &amp; stacking on wooden sleepers at Contractor's own stock-yard near work-site(s) / GAIL store (as applicable), including arrangement of truck / trailers / cranes / other material  / machinery / manpower / consumables.
</t>
    </r>
  </si>
  <si>
    <t xml:space="preserve">Transportation by Truck Fix up to 0-50 KM (Weight up to 10 Ton) per trip </t>
  </si>
  <si>
    <t>B006040</t>
  </si>
  <si>
    <r>
      <rPr>
        <b/>
        <sz val="10"/>
        <rFont val="Tahoma"/>
        <family val="2"/>
      </rPr>
      <t xml:space="preserve">Note: </t>
    </r>
    <r>
      <rPr>
        <sz val="10"/>
        <rFont val="Tahoma"/>
        <family val="2"/>
      </rPr>
      <t xml:space="preserve">
</t>
    </r>
    <r>
      <rPr>
        <b/>
        <sz val="10"/>
        <rFont val="Tahoma"/>
        <family val="2"/>
      </rPr>
      <t>(1)</t>
    </r>
    <r>
      <rPr>
        <sz val="10"/>
        <rFont val="Tahoma"/>
        <family val="2"/>
      </rPr>
      <t xml:space="preserve"> Min. 1 TON weightage shall be considered for SOR Item B006040 to process the payment.</t>
    </r>
    <r>
      <rPr>
        <b/>
        <sz val="10"/>
        <rFont val="Tahoma"/>
        <family val="2"/>
      </rPr>
      <t xml:space="preserve">
(2) </t>
    </r>
    <r>
      <rPr>
        <sz val="10"/>
        <rFont val="Tahoma"/>
        <family val="2"/>
      </rPr>
      <t xml:space="preserve">Unit of measurement MT - Km is product of Weight (in MT) of Material to be transported &amp; road distance (in Kilometers) between dispatch point after 50 Km as shown in the SOR Item No. B006010 &amp; B006020 to destination point. Accordingly, unit rate will be in Rs. / MT-Km; 
</t>
    </r>
    <r>
      <rPr>
        <b/>
        <sz val="10"/>
        <rFont val="Tahoma"/>
        <family val="2"/>
      </rPr>
      <t xml:space="preserve">(3) </t>
    </r>
    <r>
      <rPr>
        <sz val="10"/>
        <rFont val="Tahoma"/>
        <family val="2"/>
      </rPr>
      <t xml:space="preserve">The quantities given in above item no. are tentative only and shall not be considered to be binding. The quantities may be increased, decreased or deleted as per the actual site requirement and instructions / recommendations of Owner. The unit rate shall be operated to work out the final payment to the Contractor; 
</t>
    </r>
    <r>
      <rPr>
        <b/>
        <sz val="10"/>
        <rFont val="Tahoma"/>
        <family val="2"/>
      </rPr>
      <t xml:space="preserve">(4) </t>
    </r>
    <r>
      <rPr>
        <sz val="10"/>
        <rFont val="Tahoma"/>
        <family val="2"/>
      </rPr>
      <t xml:space="preserve">Above price shall be inclusive of all type of taxes &amp; duties, transit insurance during transportation &amp; other insurance, etc. including all financial &amp; commercial implication as per the tender document. No other payment except as per quoted unit rate &amp; executed quantities will be payable by the Owner. 
</t>
    </r>
  </si>
  <si>
    <t>Transportation by Trailer Capacoty 20 Ton (40' L X 8.6' W X 7' H) Beyond 50 KM in addition to SOR Item No. B006010.</t>
  </si>
  <si>
    <t>Transportation by Truck (Weight up to 10 Ton) Beyond 50 KM in addition to SOR Item No. B006020.</t>
  </si>
  <si>
    <t>Transportation by Trailer Fix up to 0-50 KM (Weight up to 20 Ton) per trip</t>
  </si>
  <si>
    <t>B007040</t>
  </si>
  <si>
    <t>75 kg capacity DCP fire extinguisher (portable) considered  1 no. for each locations</t>
  </si>
  <si>
    <t>Note: For Hook-up works at tap-off point, Despatch &amp; Receiving Terminal  including making provision for hooking up and carrying out shutdown activities at  terminals if necessary shall be paid as per SOR number B008010</t>
  </si>
  <si>
    <t>Project :  Construction of Steel Pipeline and Associated Facilities on CGD Connectivity to M/s IGL Fatehpur</t>
  </si>
  <si>
    <t>E-TENDER NO. 8000017675</t>
  </si>
  <si>
    <t xml:space="preserve">E-TENDER NO. 8000017675 </t>
  </si>
  <si>
    <t>Supply, installation, testing, commissioning of  FLP Street Lighting Fixture suitable for 250W HPMV or Equivalent LED Lamps on Lighting Poles (4mtr Height) with aluminium paint complete with mounting bracket, flameproof control gear box, internal cable from fitting to junction box, flameproof fittings etc. including civil foundation with pipe inserts for cables and connecting work, with all material and labour as per specifications, drawings and instruction of EIC. Work to be completed in all respects.</t>
  </si>
  <si>
    <t>NIL</t>
  </si>
  <si>
    <t>Bidder's Name:</t>
  </si>
  <si>
    <t>...........................................</t>
  </si>
  <si>
    <t>Part</t>
  </si>
  <si>
    <t>Description</t>
  </si>
  <si>
    <t xml:space="preserve">Total Estimated Cost (inclusive of all applicable taxes &amp; duties &amp; other levies [if any] payable by the Contractor under the Contract, or for any other cause except final GST) in Rupees </t>
  </si>
  <si>
    <t>Quoted Variation</t>
  </si>
  <si>
    <t>"INCREASE" OR "DECREASE"
 (Refer note no 1 below)</t>
  </si>
  <si>
    <t>Percentage In Figures
(upto two decimal places)</t>
  </si>
  <si>
    <t>Percentage In Words
(upto two decimal places)</t>
  </si>
  <si>
    <t>(4 a)</t>
  </si>
  <si>
    <t>(4 b)</t>
  </si>
  <si>
    <t>(4 c)</t>
  </si>
  <si>
    <t>Refer Detailed SOR sheet attached herewith</t>
  </si>
  <si>
    <t>Notes: Bidder's total price to be arrived by applying quoted %age increase/ decrease on total estimated cost given at col. No. 3 above.</t>
  </si>
  <si>
    <t>Applicable GST (CGST&amp;SGST/UTGST or IGST) rate on Total price  (in %)</t>
  </si>
  <si>
    <t>Service Accounting Codes (SAC)  as per GST act [To be filled by bidder]</t>
  </si>
  <si>
    <t>Notes:</t>
  </si>
  <si>
    <t>Under Column '4a', the bidder has to indicate clearly either "INCREASE" or "DECREASE" as applicable. In case the column is left blank, it will be consdered as "DECREASE" in terms of  percentage.</t>
  </si>
  <si>
    <t xml:space="preserve">In case of discrepency between percentage in figures &amp; words, percentage  in words will prevail. </t>
  </si>
  <si>
    <t>Seal &amp; Siganture of Bidder</t>
  </si>
  <si>
    <t>Name of Authorized signatory</t>
  </si>
  <si>
    <t>SUMMARY OF SCHEDULE OF RATES- PART C
  LAYING TENDER FOR 
CONSTRUCTION OF STEEL PIPELINE AND ASSOCIATED FACILITIES ON CGD Connectivity TO M/s.  IGL Fatehpur
E-Tender ref : 8000017675</t>
  </si>
</sst>
</file>

<file path=xl/styles.xml><?xml version="1.0" encoding="utf-8"?>
<styleSheet xmlns="http://schemas.openxmlformats.org/spreadsheetml/2006/main">
  <numFmts count="8">
    <numFmt numFmtId="42" formatCode="_(&quot;$&quot;* #,##0_);_(&quot;$&quot;* \(#,##0\);_(&quot;$&quot;* &quot;-&quot;_);_(@_)"/>
    <numFmt numFmtId="43" formatCode="_(* #,##0.00_);_(* \(#,##0.00\);_(* &quot;-&quot;??_);_(@_)"/>
    <numFmt numFmtId="164" formatCode="_-* #,##0_-;\-* #,##0_-;_-* &quot;-&quot;_-;_-@_-"/>
    <numFmt numFmtId="165" formatCode="&quot;$&quot;\ \ \ \ \ #,##0_);\(&quot;$&quot;\ \ \ \ #,##0\)"/>
    <numFmt numFmtId="166" formatCode="\ \ \ &quot;$&quot;\ \ \ \ \ \ \ #,##0_);\(&quot;$&quot;#,##0\)"/>
    <numFmt numFmtId="167" formatCode="_-&quot;L.&quot;\ * #,##0_-;\-&quot;L.&quot;\ * #,##0_-;_-&quot;L.&quot;\ * &quot;-&quot;_-;_-@_-"/>
    <numFmt numFmtId="168" formatCode="&quot;L.&quot;\ #,##0;[Red]\-&quot;L.&quot;\ #,##0"/>
    <numFmt numFmtId="169" formatCode="0.000"/>
  </numFmts>
  <fonts count="55">
    <font>
      <sz val="11"/>
      <color theme="1"/>
      <name val="Calibri"/>
      <family val="2"/>
      <scheme val="minor"/>
    </font>
    <font>
      <b/>
      <sz val="10"/>
      <name val="Tahoma"/>
      <family val="2"/>
    </font>
    <font>
      <sz val="10"/>
      <name val="Arial"/>
      <family val="2"/>
    </font>
    <font>
      <sz val="10"/>
      <name val="Tahoma"/>
      <family val="2"/>
    </font>
    <font>
      <b/>
      <sz val="12"/>
      <name val="Tahoma"/>
      <family val="2"/>
    </font>
    <font>
      <b/>
      <sz val="11"/>
      <name val="Tahoma"/>
      <family val="2"/>
    </font>
    <font>
      <sz val="11"/>
      <name val="Arial"/>
      <family val="2"/>
    </font>
    <font>
      <b/>
      <sz val="12"/>
      <name val="Arial"/>
      <family val="2"/>
    </font>
    <font>
      <b/>
      <sz val="10"/>
      <name val="Arial"/>
      <family val="2"/>
    </font>
    <font>
      <sz val="11"/>
      <color theme="1"/>
      <name val="Calibri"/>
      <family val="2"/>
      <scheme val="minor"/>
    </font>
    <font>
      <sz val="10"/>
      <name val="Arial"/>
      <family val="2"/>
    </font>
    <font>
      <sz val="8"/>
      <name val="Arial"/>
      <family val="2"/>
    </font>
    <font>
      <sz val="10"/>
      <color indexed="8"/>
      <name val="Times New Roman"/>
      <family val="1"/>
    </font>
    <font>
      <sz val="8"/>
      <name val="Times New Roman"/>
      <family val="1"/>
    </font>
    <font>
      <sz val="12"/>
      <name val="Tms Rmn"/>
    </font>
    <font>
      <sz val="8.5"/>
      <name val="MS Sans Serif"/>
      <family val="2"/>
    </font>
    <font>
      <sz val="9"/>
      <name val="Arial"/>
      <family val="2"/>
    </font>
    <font>
      <sz val="10"/>
      <name val="MS Serif"/>
      <family val="1"/>
    </font>
    <font>
      <b/>
      <sz val="10"/>
      <name val="Times New Roman"/>
      <family val="1"/>
    </font>
    <font>
      <sz val="10"/>
      <color indexed="16"/>
      <name val="MS Serif"/>
      <family val="1"/>
    </font>
    <font>
      <b/>
      <sz val="12"/>
      <color indexed="9"/>
      <name val="Tms Rmn"/>
    </font>
    <font>
      <b/>
      <sz val="8"/>
      <name val="MS Sans Serif"/>
      <family val="2"/>
    </font>
    <font>
      <sz val="10"/>
      <name val="MS Sans Serif"/>
      <family val="2"/>
    </font>
    <font>
      <sz val="10"/>
      <name val="Times New Roman"/>
      <family val="1"/>
    </font>
    <font>
      <sz val="8"/>
      <name val="Wingdings"/>
      <charset val="2"/>
    </font>
    <font>
      <sz val="8"/>
      <name val="Helv"/>
    </font>
    <font>
      <sz val="8"/>
      <name val="MS Sans Serif"/>
      <family val="2"/>
    </font>
    <font>
      <b/>
      <sz val="8"/>
      <color indexed="8"/>
      <name val="Helv"/>
    </font>
    <font>
      <sz val="10"/>
      <color rgb="FF000000"/>
      <name val="Times New Roman"/>
      <family val="1"/>
    </font>
    <font>
      <sz val="11"/>
      <name val="Tahoma"/>
      <family val="2"/>
    </font>
    <font>
      <b/>
      <sz val="11"/>
      <name val="Arial"/>
      <family val="2"/>
    </font>
    <font>
      <sz val="10"/>
      <color theme="1"/>
      <name val="Arial"/>
      <family val="2"/>
    </font>
    <font>
      <sz val="10"/>
      <color rgb="FFFF0000"/>
      <name val="Arial"/>
      <family val="2"/>
    </font>
    <font>
      <sz val="10.5"/>
      <name val="Tahoma"/>
      <family val="2"/>
    </font>
    <font>
      <b/>
      <sz val="9"/>
      <name val="Tahoma"/>
      <family val="2"/>
    </font>
    <font>
      <b/>
      <sz val="9"/>
      <name val="Arial"/>
      <family val="2"/>
    </font>
    <font>
      <b/>
      <sz val="9.5"/>
      <name val="Arial"/>
      <family val="2"/>
    </font>
    <font>
      <sz val="9.5"/>
      <name val="Arial"/>
      <family val="2"/>
    </font>
    <font>
      <sz val="11"/>
      <name val="Tahoma"/>
      <family val="2"/>
    </font>
    <font>
      <sz val="10"/>
      <name val="Arial"/>
      <family val="2"/>
    </font>
    <font>
      <sz val="11"/>
      <name val="Tahoma"/>
      <family val="2"/>
    </font>
    <font>
      <b/>
      <sz val="10"/>
      <color theme="1"/>
      <name val="Arial"/>
      <family val="2"/>
    </font>
    <font>
      <b/>
      <sz val="14"/>
      <name val="Arial"/>
      <family val="2"/>
    </font>
    <font>
      <sz val="12"/>
      <name val="Arial"/>
      <family val="2"/>
    </font>
    <font>
      <b/>
      <sz val="11"/>
      <color theme="1"/>
      <name val="Arial"/>
      <family val="2"/>
    </font>
    <font>
      <b/>
      <sz val="16"/>
      <name val="Arial"/>
      <family val="2"/>
    </font>
    <font>
      <sz val="10"/>
      <name val="Arial"/>
      <family val="2"/>
    </font>
    <font>
      <sz val="11"/>
      <color theme="1"/>
      <name val="Arial"/>
      <family val="2"/>
    </font>
    <font>
      <vertAlign val="superscript"/>
      <sz val="11"/>
      <color indexed="8"/>
      <name val="Arial"/>
      <family val="2"/>
    </font>
    <font>
      <b/>
      <sz val="10"/>
      <color rgb="FF000000"/>
      <name val="Arial"/>
      <family val="2"/>
    </font>
    <font>
      <b/>
      <sz val="8"/>
      <name val="Tahoma"/>
      <family val="2"/>
    </font>
    <font>
      <b/>
      <sz val="16"/>
      <name val="Tahoma"/>
      <family val="2"/>
    </font>
    <font>
      <b/>
      <sz val="11"/>
      <color theme="1"/>
      <name val="Calibri"/>
      <family val="2"/>
      <scheme val="minor"/>
    </font>
    <font>
      <b/>
      <sz val="14"/>
      <color theme="1"/>
      <name val="Calibri"/>
      <family val="2"/>
      <scheme val="minor"/>
    </font>
    <font>
      <sz val="8"/>
      <color theme="1"/>
      <name val="Calibri"/>
      <family val="2"/>
      <scheme val="minor"/>
    </font>
  </fonts>
  <fills count="9">
    <fill>
      <patternFill patternType="none"/>
    </fill>
    <fill>
      <patternFill patternType="gray125"/>
    </fill>
    <fill>
      <patternFill patternType="solid">
        <fgColor indexed="22"/>
        <bgColor indexed="64"/>
      </patternFill>
    </fill>
    <fill>
      <patternFill patternType="solid">
        <fgColor indexed="65"/>
        <bgColor indexed="64"/>
      </patternFill>
    </fill>
    <fill>
      <patternFill patternType="solid">
        <fgColor indexed="26"/>
        <bgColor indexed="64"/>
      </patternFill>
    </fill>
    <fill>
      <patternFill patternType="darkVertical"/>
    </fill>
    <fill>
      <patternFill patternType="solid">
        <fgColor theme="0"/>
        <bgColor indexed="64"/>
      </patternFill>
    </fill>
    <fill>
      <patternFill patternType="solid">
        <fgColor rgb="FFFFFF00"/>
        <bgColor indexed="64"/>
      </patternFill>
    </fill>
    <fill>
      <patternFill patternType="solid">
        <fgColor theme="6"/>
        <bgColor indexed="64"/>
      </patternFill>
    </fill>
  </fills>
  <borders count="10">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bottom style="double">
        <color indexed="8"/>
      </bottom>
      <diagonal/>
    </border>
    <border>
      <left/>
      <right/>
      <top style="medium">
        <color indexed="64"/>
      </top>
      <bottom style="medium">
        <color indexed="64"/>
      </bottom>
      <diagonal/>
    </border>
    <border>
      <left/>
      <right/>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75">
    <xf numFmtId="0" fontId="0" fillId="0" borderId="0"/>
    <xf numFmtId="0" fontId="2" fillId="0" borderId="0"/>
    <xf numFmtId="0" fontId="2" fillId="0" borderId="0"/>
    <xf numFmtId="0" fontId="10" fillId="0" borderId="0"/>
    <xf numFmtId="0" fontId="12" fillId="0" borderId="0" applyProtection="0">
      <protection locked="0"/>
    </xf>
    <xf numFmtId="0" fontId="13" fillId="0" borderId="0">
      <alignment horizontal="center" wrapText="1"/>
      <protection locked="0"/>
    </xf>
    <xf numFmtId="0" fontId="14" fillId="0" borderId="0" applyNumberFormat="0" applyFill="0" applyBorder="0" applyAlignment="0" applyProtection="0"/>
    <xf numFmtId="0" fontId="15" fillId="0" borderId="0" applyFill="0" applyBorder="0" applyAlignment="0"/>
    <xf numFmtId="165" fontId="16" fillId="0" borderId="0"/>
    <xf numFmtId="165" fontId="16" fillId="0" borderId="0"/>
    <xf numFmtId="165" fontId="16" fillId="0" borderId="0"/>
    <xf numFmtId="165" fontId="16" fillId="0" borderId="0"/>
    <xf numFmtId="165" fontId="16" fillId="0" borderId="0"/>
    <xf numFmtId="165" fontId="16" fillId="0" borderId="0"/>
    <xf numFmtId="165" fontId="16" fillId="0" borderId="0"/>
    <xf numFmtId="165" fontId="16" fillId="0" borderId="0"/>
    <xf numFmtId="0" fontId="17" fillId="0" borderId="0" applyNumberFormat="0" applyAlignment="0">
      <alignment horizontal="left"/>
    </xf>
    <xf numFmtId="42" fontId="18" fillId="0" borderId="4" applyBorder="0"/>
    <xf numFmtId="0" fontId="12" fillId="0" borderId="0">
      <protection locked="0"/>
    </xf>
    <xf numFmtId="0" fontId="15" fillId="0" borderId="0" applyFont="0" applyFill="0" applyBorder="0" applyAlignment="0" applyProtection="0"/>
    <xf numFmtId="0" fontId="15" fillId="0" borderId="0" applyFont="0" applyFill="0" applyBorder="0" applyAlignment="0" applyProtection="0"/>
    <xf numFmtId="0" fontId="19" fillId="0" borderId="0" applyNumberFormat="0" applyAlignment="0">
      <alignment horizontal="left"/>
    </xf>
    <xf numFmtId="38" fontId="11" fillId="2" borderId="0" applyNumberFormat="0" applyBorder="0" applyAlignment="0" applyProtection="0"/>
    <xf numFmtId="0" fontId="20" fillId="3" borderId="0"/>
    <xf numFmtId="0" fontId="7" fillId="0" borderId="5" applyNumberFormat="0" applyAlignment="0" applyProtection="0">
      <alignment horizontal="left" vertical="center"/>
    </xf>
    <xf numFmtId="0" fontId="7" fillId="0" borderId="3">
      <alignment horizontal="left" vertical="center"/>
    </xf>
    <xf numFmtId="0" fontId="21" fillId="0" borderId="6">
      <alignment horizontal="center"/>
    </xf>
    <xf numFmtId="0" fontId="21" fillId="0" borderId="0">
      <alignment horizontal="center"/>
    </xf>
    <xf numFmtId="10" fontId="11" fillId="4" borderId="2" applyNumberFormat="0" applyBorder="0" applyAlignment="0" applyProtection="0"/>
    <xf numFmtId="164" fontId="2" fillId="0" borderId="0" applyFont="0" applyFill="0" applyBorder="0" applyAlignment="0" applyProtection="0"/>
    <xf numFmtId="40" fontId="22" fillId="0" borderId="0" applyFont="0" applyFill="0" applyBorder="0" applyAlignment="0" applyProtection="0"/>
    <xf numFmtId="166" fontId="16" fillId="0" borderId="0"/>
    <xf numFmtId="0" fontId="2" fillId="0" borderId="0"/>
    <xf numFmtId="0" fontId="2" fillId="0" borderId="0"/>
    <xf numFmtId="0" fontId="2" fillId="0" borderId="0"/>
    <xf numFmtId="0" fontId="28" fillId="0" borderId="0"/>
    <xf numFmtId="0" fontId="9" fillId="0" borderId="0"/>
    <xf numFmtId="0" fontId="9" fillId="0" borderId="0"/>
    <xf numFmtId="0" fontId="9" fillId="0" borderId="0"/>
    <xf numFmtId="0" fontId="28" fillId="0" borderId="0"/>
    <xf numFmtId="0" fontId="28" fillId="0" borderId="0"/>
    <xf numFmtId="0" fontId="22" fillId="0" borderId="0"/>
    <xf numFmtId="14" fontId="13" fillId="0" borderId="0">
      <alignment horizontal="center" wrapText="1"/>
      <protection locked="0"/>
    </xf>
    <xf numFmtId="10" fontId="2" fillId="0" borderId="0" applyFont="0" applyFill="0" applyBorder="0" applyAlignment="0" applyProtection="0"/>
    <xf numFmtId="0" fontId="23" fillId="0" borderId="0" applyNumberFormat="0" applyFill="0" applyBorder="0" applyAlignment="0" applyProtection="0">
      <alignment horizontal="left"/>
    </xf>
    <xf numFmtId="0" fontId="18" fillId="0" borderId="6" applyBorder="0">
      <alignment horizontal="center"/>
    </xf>
    <xf numFmtId="0" fontId="24" fillId="5" borderId="0" applyNumberFormat="0" applyFont="0" applyBorder="0" applyAlignment="0">
      <alignment horizontal="center"/>
    </xf>
    <xf numFmtId="14" fontId="25" fillId="0" borderId="0" applyNumberFormat="0" applyFill="0" applyBorder="0" applyAlignment="0" applyProtection="0">
      <alignment horizontal="left"/>
    </xf>
    <xf numFmtId="0" fontId="24" fillId="1" borderId="3" applyNumberFormat="0" applyFont="0" applyAlignment="0">
      <alignment horizontal="center"/>
    </xf>
    <xf numFmtId="0" fontId="26" fillId="0" borderId="0" applyNumberFormat="0" applyFill="0" applyBorder="0" applyAlignment="0">
      <alignment horizontal="center"/>
    </xf>
    <xf numFmtId="0" fontId="2" fillId="0" borderId="0"/>
    <xf numFmtId="40" fontId="27" fillId="0" borderId="0" applyBorder="0">
      <alignment horizontal="right"/>
    </xf>
    <xf numFmtId="167" fontId="2" fillId="0" borderId="0" applyFont="0" applyFill="0" applyBorder="0" applyAlignment="0" applyProtection="0"/>
    <xf numFmtId="168" fontId="22" fillId="0" borderId="0" applyFont="0" applyFill="0" applyBorder="0" applyAlignment="0" applyProtection="0"/>
    <xf numFmtId="0" fontId="2" fillId="0" borderId="0"/>
    <xf numFmtId="0" fontId="29" fillId="0" borderId="0"/>
    <xf numFmtId="0" fontId="2" fillId="0" borderId="0"/>
    <xf numFmtId="0" fontId="2" fillId="0" borderId="0"/>
    <xf numFmtId="0" fontId="29" fillId="0" borderId="0"/>
    <xf numFmtId="9" fontId="29" fillId="0" borderId="0" applyFont="0" applyFill="0" applyBorder="0" applyAlignment="0" applyProtection="0"/>
    <xf numFmtId="0" fontId="2" fillId="0" borderId="0"/>
    <xf numFmtId="0" fontId="29" fillId="0" borderId="0"/>
    <xf numFmtId="9" fontId="29" fillId="0" borderId="0" applyFont="0" applyFill="0" applyBorder="0" applyAlignment="0" applyProtection="0"/>
    <xf numFmtId="0" fontId="38" fillId="0" borderId="0"/>
    <xf numFmtId="0" fontId="22" fillId="0" borderId="0"/>
    <xf numFmtId="0" fontId="2" fillId="0" borderId="0"/>
    <xf numFmtId="0" fontId="29" fillId="0" borderId="0"/>
    <xf numFmtId="0" fontId="39" fillId="0" borderId="0"/>
    <xf numFmtId="0" fontId="40" fillId="0" borderId="0"/>
    <xf numFmtId="0" fontId="46" fillId="0" borderId="0"/>
    <xf numFmtId="0" fontId="9" fillId="0" borderId="0"/>
    <xf numFmtId="0" fontId="9" fillId="0" borderId="0"/>
    <xf numFmtId="43" fontId="9" fillId="0" borderId="0" applyFont="0" applyFill="0" applyBorder="0" applyAlignment="0" applyProtection="0"/>
    <xf numFmtId="0" fontId="2" fillId="0" borderId="0"/>
    <xf numFmtId="0" fontId="9" fillId="0" borderId="0"/>
  </cellStyleXfs>
  <cellXfs count="262">
    <xf numFmtId="0" fontId="0" fillId="0" borderId="0" xfId="0"/>
    <xf numFmtId="0" fontId="35" fillId="0" borderId="2" xfId="2" applyFont="1" applyFill="1" applyBorder="1" applyAlignment="1" applyProtection="1">
      <alignment horizontal="center" wrapText="1"/>
    </xf>
    <xf numFmtId="0" fontId="43" fillId="0" borderId="2" xfId="32" applyFont="1" applyFill="1" applyBorder="1" applyAlignment="1" applyProtection="1">
      <alignment horizontal="left" vertical="center" wrapText="1"/>
    </xf>
    <xf numFmtId="0" fontId="8" fillId="0" borderId="2" xfId="32" applyFont="1" applyFill="1" applyBorder="1" applyAlignment="1" applyProtection="1">
      <alignment horizontal="center" vertical="center"/>
      <protection locked="0"/>
    </xf>
    <xf numFmtId="0" fontId="33" fillId="0" borderId="0" xfId="55" applyFont="1" applyFill="1" applyBorder="1" applyAlignment="1" applyProtection="1">
      <alignment horizontal="center" vertical="center" wrapText="1"/>
    </xf>
    <xf numFmtId="0" fontId="0" fillId="0" borderId="0" xfId="0" applyProtection="1"/>
    <xf numFmtId="0" fontId="29" fillId="0" borderId="0" xfId="55" applyProtection="1"/>
    <xf numFmtId="0" fontId="5" fillId="0" borderId="2" xfId="55" applyFont="1" applyBorder="1" applyAlignment="1" applyProtection="1">
      <alignment horizontal="center" vertical="center"/>
    </xf>
    <xf numFmtId="0" fontId="29" fillId="0" borderId="2" xfId="55" applyFont="1" applyBorder="1" applyAlignment="1" applyProtection="1">
      <alignment horizontal="center" vertical="center"/>
    </xf>
    <xf numFmtId="0" fontId="29" fillId="0" borderId="2" xfId="55" applyBorder="1" applyAlignment="1" applyProtection="1">
      <alignment horizontal="center" vertical="center"/>
    </xf>
    <xf numFmtId="0" fontId="29" fillId="0" borderId="2" xfId="55" applyFont="1" applyFill="1" applyBorder="1" applyAlignment="1" applyProtection="1">
      <alignment horizontal="center" vertical="center"/>
    </xf>
    <xf numFmtId="0" fontId="29" fillId="0" borderId="2" xfId="55" applyFont="1" applyFill="1" applyBorder="1" applyProtection="1"/>
    <xf numFmtId="43" fontId="29" fillId="0" borderId="2" xfId="72" applyFont="1" applyBorder="1" applyAlignment="1" applyProtection="1">
      <alignment horizontal="right" vertical="center"/>
    </xf>
    <xf numFmtId="2" fontId="5" fillId="0" borderId="2" xfId="55" applyNumberFormat="1" applyFont="1" applyBorder="1" applyAlignment="1" applyProtection="1">
      <alignment horizontal="right" vertical="center"/>
    </xf>
    <xf numFmtId="0" fontId="29" fillId="0" borderId="0" xfId="55" applyAlignment="1" applyProtection="1">
      <alignment horizontal="right"/>
    </xf>
    <xf numFmtId="0" fontId="2" fillId="0" borderId="0" xfId="73"/>
    <xf numFmtId="0" fontId="2" fillId="0" borderId="2" xfId="73" applyFont="1" applyBorder="1" applyAlignment="1">
      <alignment horizontal="center" vertical="center"/>
    </xf>
    <xf numFmtId="0" fontId="6" fillId="0" borderId="2" xfId="73" applyFont="1" applyBorder="1" applyAlignment="1">
      <alignment horizontal="center" vertical="center"/>
    </xf>
    <xf numFmtId="0" fontId="33" fillId="6" borderId="0" xfId="55" applyFont="1" applyFill="1" applyBorder="1" applyAlignment="1" applyProtection="1">
      <alignment horizontal="center" vertical="center" wrapText="1"/>
    </xf>
    <xf numFmtId="0" fontId="6" fillId="6" borderId="0" xfId="55" applyFont="1" applyFill="1"/>
    <xf numFmtId="0" fontId="30" fillId="6" borderId="0" xfId="55" applyFont="1" applyFill="1" applyAlignment="1" applyProtection="1">
      <alignment vertical="top"/>
      <protection locked="0"/>
    </xf>
    <xf numFmtId="0" fontId="8" fillId="6" borderId="2" xfId="55" applyFont="1" applyFill="1" applyBorder="1" applyAlignment="1">
      <alignment horizontal="center" vertical="center" wrapText="1"/>
    </xf>
    <xf numFmtId="43" fontId="8" fillId="6" borderId="2" xfId="72" applyFont="1" applyFill="1" applyBorder="1" applyAlignment="1" applyProtection="1">
      <alignment horizontal="center" vertical="center" wrapText="1"/>
    </xf>
    <xf numFmtId="0" fontId="30" fillId="6" borderId="0" xfId="55" applyFont="1" applyFill="1" applyAlignment="1" applyProtection="1">
      <alignment vertical="top"/>
    </xf>
    <xf numFmtId="0" fontId="8" fillId="6" borderId="0" xfId="55" applyFont="1" applyFill="1" applyAlignment="1" applyProtection="1">
      <alignment horizontal="center" vertical="center" wrapText="1"/>
    </xf>
    <xf numFmtId="0" fontId="8" fillId="6" borderId="2" xfId="2" quotePrefix="1" applyFont="1" applyFill="1" applyBorder="1" applyAlignment="1" applyProtection="1">
      <alignment horizontal="center" vertical="center" wrapText="1"/>
    </xf>
    <xf numFmtId="0" fontId="8" fillId="6" borderId="2" xfId="2" quotePrefix="1" applyFont="1" applyFill="1" applyBorder="1" applyAlignment="1">
      <alignment horizontal="center" vertical="center" wrapText="1"/>
    </xf>
    <xf numFmtId="43" fontId="8" fillId="6" borderId="2" xfId="72" quotePrefix="1" applyFont="1" applyFill="1" applyBorder="1" applyAlignment="1" applyProtection="1">
      <alignment horizontal="center" vertical="center" wrapText="1"/>
    </xf>
    <xf numFmtId="0" fontId="2" fillId="6" borderId="0" xfId="55" applyFont="1" applyFill="1" applyAlignment="1" applyProtection="1">
      <alignment horizontal="center" vertical="center" wrapText="1"/>
    </xf>
    <xf numFmtId="0" fontId="8" fillId="6" borderId="2" xfId="57" applyFont="1" applyFill="1" applyBorder="1" applyAlignment="1" applyProtection="1">
      <alignment horizontal="left" vertical="center" wrapText="1"/>
    </xf>
    <xf numFmtId="0" fontId="2" fillId="6" borderId="2" xfId="57" applyFont="1" applyFill="1" applyBorder="1" applyAlignment="1" applyProtection="1">
      <alignment horizontal="center" vertical="center" wrapText="1"/>
    </xf>
    <xf numFmtId="0" fontId="2" fillId="6" borderId="2" xfId="57" applyFill="1" applyBorder="1" applyAlignment="1">
      <alignment horizontal="center" vertical="center" wrapText="1"/>
    </xf>
    <xf numFmtId="4" fontId="2" fillId="6" borderId="2" xfId="55" applyNumberFormat="1" applyFont="1" applyFill="1" applyBorder="1" applyAlignment="1" applyProtection="1">
      <alignment horizontal="center" vertical="center" wrapText="1"/>
    </xf>
    <xf numFmtId="43" fontId="2" fillId="6" borderId="2" xfId="72" applyFont="1" applyFill="1" applyBorder="1" applyAlignment="1" applyProtection="1">
      <alignment horizontal="center" vertical="center" wrapText="1"/>
    </xf>
    <xf numFmtId="0" fontId="2" fillId="6" borderId="0" xfId="57" applyFont="1" applyFill="1" applyAlignment="1" applyProtection="1">
      <alignment horizontal="center" vertical="center" wrapText="1"/>
    </xf>
    <xf numFmtId="4" fontId="2" fillId="6" borderId="2" xfId="55" applyNumberFormat="1" applyFont="1" applyFill="1" applyBorder="1" applyAlignment="1" applyProtection="1">
      <alignment horizontal="center" vertical="center" wrapText="1"/>
      <protection locked="0"/>
    </xf>
    <xf numFmtId="0" fontId="2" fillId="6" borderId="2" xfId="55" applyFont="1" applyFill="1" applyBorder="1" applyAlignment="1" applyProtection="1">
      <alignment horizontal="left" vertical="center" wrapText="1"/>
    </xf>
    <xf numFmtId="0" fontId="2" fillId="6" borderId="2" xfId="57" applyFont="1" applyFill="1" applyBorder="1" applyAlignment="1" applyProtection="1">
      <alignment horizontal="left" vertical="center" wrapText="1"/>
    </xf>
    <xf numFmtId="0" fontId="2" fillId="6" borderId="0" xfId="55" applyFont="1" applyFill="1" applyBorder="1" applyAlignment="1" applyProtection="1">
      <alignment horizontal="center" vertical="center" wrapText="1"/>
    </xf>
    <xf numFmtId="0" fontId="8" fillId="6" borderId="0" xfId="57" applyFont="1" applyFill="1" applyAlignment="1" applyProtection="1">
      <alignment horizontal="center" vertical="center" wrapText="1"/>
    </xf>
    <xf numFmtId="0" fontId="32" fillId="6" borderId="0" xfId="57" applyFont="1" applyFill="1" applyAlignment="1" applyProtection="1">
      <alignment horizontal="center" vertical="center" wrapText="1"/>
    </xf>
    <xf numFmtId="0" fontId="3" fillId="6" borderId="0" xfId="57" applyFont="1" applyFill="1" applyAlignment="1" applyProtection="1">
      <alignment horizontal="center" vertical="top"/>
    </xf>
    <xf numFmtId="0" fontId="3" fillId="6" borderId="0" xfId="57" applyFont="1" applyFill="1" applyAlignment="1" applyProtection="1">
      <alignment horizontal="justify" vertical="top"/>
    </xf>
    <xf numFmtId="0" fontId="3" fillId="6" borderId="0" xfId="57" applyFont="1" applyFill="1" applyAlignment="1">
      <alignment horizontal="center" vertical="top"/>
    </xf>
    <xf numFmtId="0" fontId="3" fillId="6" borderId="0" xfId="57" applyFont="1" applyFill="1" applyAlignment="1" applyProtection="1">
      <alignment vertical="top"/>
    </xf>
    <xf numFmtId="43" fontId="3" fillId="6" borderId="0" xfId="72" applyFont="1" applyFill="1" applyAlignment="1" applyProtection="1">
      <alignment vertical="top"/>
    </xf>
    <xf numFmtId="0" fontId="2" fillId="6" borderId="0" xfId="32" applyFont="1" applyFill="1" applyBorder="1" applyAlignment="1" applyProtection="1">
      <alignment vertical="center"/>
    </xf>
    <xf numFmtId="0" fontId="2" fillId="6" borderId="0" xfId="32" applyFont="1" applyFill="1" applyBorder="1" applyAlignment="1" applyProtection="1">
      <alignment horizontal="center" vertical="center"/>
    </xf>
    <xf numFmtId="0" fontId="8" fillId="6" borderId="0" xfId="32" applyFont="1" applyFill="1" applyBorder="1" applyAlignment="1" applyProtection="1">
      <alignment vertical="center"/>
    </xf>
    <xf numFmtId="0" fontId="8" fillId="6" borderId="0" xfId="32" applyFont="1" applyFill="1" applyBorder="1" applyAlignment="1" applyProtection="1">
      <alignment horizontal="justify" vertical="center"/>
    </xf>
    <xf numFmtId="0" fontId="8" fillId="6" borderId="0" xfId="32" applyFont="1" applyFill="1" applyBorder="1" applyAlignment="1" applyProtection="1">
      <alignment horizontal="center" vertical="center"/>
    </xf>
    <xf numFmtId="0" fontId="31" fillId="6" borderId="0" xfId="32" applyFont="1" applyFill="1" applyBorder="1" applyAlignment="1" applyProtection="1">
      <alignment horizontal="center" vertical="center"/>
    </xf>
    <xf numFmtId="43" fontId="2" fillId="6" borderId="0" xfId="72" applyFont="1" applyFill="1" applyBorder="1" applyAlignment="1" applyProtection="1">
      <alignment horizontal="center" vertical="center"/>
    </xf>
    <xf numFmtId="0" fontId="2" fillId="6" borderId="0" xfId="32" applyFont="1" applyFill="1" applyBorder="1" applyAlignment="1" applyProtection="1">
      <alignment horizontal="left" vertical="center" wrapText="1"/>
    </xf>
    <xf numFmtId="0" fontId="31" fillId="6" borderId="0" xfId="32" applyFont="1" applyFill="1" applyAlignment="1">
      <alignment horizontal="center" vertical="center"/>
    </xf>
    <xf numFmtId="0" fontId="41" fillId="6" borderId="0" xfId="32" applyFont="1" applyFill="1" applyBorder="1" applyAlignment="1" applyProtection="1">
      <alignment horizontal="center" vertical="center"/>
    </xf>
    <xf numFmtId="0" fontId="41" fillId="6" borderId="0" xfId="32" applyFont="1" applyFill="1" applyAlignment="1">
      <alignment horizontal="center" vertical="center"/>
    </xf>
    <xf numFmtId="0" fontId="2" fillId="6" borderId="0" xfId="32" applyFont="1" applyFill="1" applyBorder="1" applyAlignment="1" applyProtection="1">
      <alignment horizontal="center" vertical="center" wrapText="1"/>
    </xf>
    <xf numFmtId="0" fontId="50" fillId="0" borderId="2" xfId="55" applyFont="1" applyFill="1" applyBorder="1" applyAlignment="1" applyProtection="1">
      <alignment horizontal="center" wrapText="1"/>
    </xf>
    <xf numFmtId="0" fontId="35" fillId="6" borderId="2" xfId="2" applyFont="1" applyFill="1" applyBorder="1" applyAlignment="1" applyProtection="1">
      <alignment horizontal="center" wrapText="1"/>
    </xf>
    <xf numFmtId="0" fontId="34" fillId="6" borderId="2" xfId="68" applyFont="1" applyFill="1" applyBorder="1" applyAlignment="1" applyProtection="1">
      <alignment wrapText="1"/>
    </xf>
    <xf numFmtId="0" fontId="3" fillId="6" borderId="0" xfId="1" applyFont="1" applyFill="1" applyBorder="1" applyProtection="1"/>
    <xf numFmtId="0" fontId="2" fillId="6" borderId="0" xfId="1" applyFont="1" applyFill="1" applyBorder="1" applyProtection="1"/>
    <xf numFmtId="0" fontId="2" fillId="6" borderId="0" xfId="1" applyFont="1" applyFill="1" applyBorder="1" applyAlignment="1" applyProtection="1">
      <alignment horizontal="center" vertical="top"/>
    </xf>
    <xf numFmtId="0" fontId="2" fillId="6" borderId="0" xfId="1" applyFont="1" applyFill="1" applyBorder="1" applyAlignment="1" applyProtection="1">
      <alignment horizontal="justify" vertical="center"/>
    </xf>
    <xf numFmtId="0" fontId="2" fillId="6" borderId="0" xfId="1" applyFill="1" applyAlignment="1">
      <alignment horizontal="center" vertical="top"/>
    </xf>
    <xf numFmtId="0" fontId="3" fillId="6" borderId="0" xfId="1" applyFont="1" applyFill="1" applyBorder="1" applyAlignment="1" applyProtection="1">
      <alignment horizontal="center" vertical="top"/>
    </xf>
    <xf numFmtId="0" fontId="3" fillId="6" borderId="0" xfId="1" applyFont="1" applyFill="1" applyBorder="1" applyAlignment="1" applyProtection="1">
      <alignment horizontal="justify" vertical="center"/>
    </xf>
    <xf numFmtId="0" fontId="3" fillId="6" borderId="0" xfId="1" applyFont="1" applyFill="1" applyAlignment="1">
      <alignment horizontal="center" vertical="top"/>
    </xf>
    <xf numFmtId="0" fontId="8" fillId="6" borderId="2" xfId="57" applyFont="1" applyFill="1" applyBorder="1" applyAlignment="1" applyProtection="1">
      <alignment horizontal="center" vertical="center" wrapText="1"/>
    </xf>
    <xf numFmtId="0" fontId="8" fillId="6" borderId="2" xfId="55" applyFont="1" applyFill="1" applyBorder="1" applyAlignment="1" applyProtection="1">
      <alignment horizontal="center" vertical="center" wrapText="1"/>
    </xf>
    <xf numFmtId="0" fontId="8" fillId="6" borderId="2" xfId="1" applyFont="1" applyFill="1" applyBorder="1" applyAlignment="1" applyProtection="1">
      <alignment horizontal="center" vertical="center" wrapText="1"/>
    </xf>
    <xf numFmtId="0" fontId="3" fillId="6" borderId="0" xfId="57" applyFont="1" applyFill="1" applyAlignment="1">
      <alignment horizontal="center" vertical="center" wrapText="1"/>
    </xf>
    <xf numFmtId="0" fontId="8" fillId="0" borderId="2" xfId="1" applyFont="1" applyFill="1" applyBorder="1" applyAlignment="1" applyProtection="1">
      <alignment horizontal="left" vertical="center" wrapText="1"/>
    </xf>
    <xf numFmtId="0" fontId="2" fillId="0" borderId="2" xfId="1" applyFont="1" applyFill="1" applyBorder="1" applyAlignment="1" applyProtection="1">
      <alignment horizontal="left" vertical="center" wrapText="1"/>
    </xf>
    <xf numFmtId="43" fontId="2" fillId="0" borderId="2" xfId="72" applyFont="1" applyFill="1" applyBorder="1" applyAlignment="1" applyProtection="1">
      <alignment horizontal="center" vertical="center" wrapText="1"/>
      <protection locked="0"/>
    </xf>
    <xf numFmtId="0" fontId="2" fillId="0" borderId="2" xfId="1" applyFont="1" applyFill="1" applyBorder="1" applyAlignment="1" applyProtection="1">
      <alignment horizontal="left" vertical="top" wrapText="1"/>
    </xf>
    <xf numFmtId="43" fontId="8" fillId="0" borderId="2" xfId="72" applyFont="1" applyFill="1" applyBorder="1" applyAlignment="1" applyProtection="1">
      <alignment horizontal="center" vertical="center" wrapText="1"/>
    </xf>
    <xf numFmtId="0" fontId="8" fillId="0" borderId="2" xfId="58" applyFont="1" applyFill="1" applyBorder="1" applyAlignment="1" applyProtection="1">
      <alignment horizontal="center" vertical="center" wrapText="1"/>
    </xf>
    <xf numFmtId="0" fontId="8" fillId="0" borderId="2" xfId="58" applyFont="1" applyFill="1" applyBorder="1" applyAlignment="1">
      <alignment horizontal="center" vertical="center" wrapText="1"/>
    </xf>
    <xf numFmtId="0" fontId="8" fillId="0" borderId="2" xfId="1" applyFont="1" applyFill="1" applyBorder="1" applyAlignment="1" applyProtection="1">
      <alignment horizontal="center" vertical="center" wrapText="1"/>
    </xf>
    <xf numFmtId="0" fontId="7" fillId="0" borderId="2" xfId="2" quotePrefix="1" applyFont="1" applyFill="1" applyBorder="1" applyAlignment="1" applyProtection="1">
      <alignment horizontal="center" vertical="center" wrapText="1"/>
    </xf>
    <xf numFmtId="0" fontId="8" fillId="0" borderId="2" xfId="55" applyFont="1" applyFill="1" applyBorder="1" applyAlignment="1">
      <alignment horizontal="center" vertical="center" wrapText="1"/>
    </xf>
    <xf numFmtId="43" fontId="7" fillId="0" borderId="2" xfId="72" quotePrefix="1" applyFont="1" applyFill="1" applyBorder="1" applyAlignment="1" applyProtection="1">
      <alignment horizontal="center" vertical="center" wrapText="1"/>
    </xf>
    <xf numFmtId="0" fontId="2" fillId="0" borderId="2" xfId="1" applyFont="1" applyFill="1" applyBorder="1" applyAlignment="1" applyProtection="1">
      <alignment horizontal="center" vertical="center" wrapText="1"/>
    </xf>
    <xf numFmtId="0" fontId="8" fillId="0" borderId="2" xfId="58" applyFont="1" applyFill="1" applyBorder="1" applyAlignment="1" applyProtection="1">
      <alignment horizontal="left" vertical="center" wrapText="1"/>
    </xf>
    <xf numFmtId="0" fontId="40" fillId="0" borderId="2" xfId="68" applyFill="1" applyBorder="1" applyAlignment="1">
      <alignment horizontal="center" vertical="center"/>
    </xf>
    <xf numFmtId="2" fontId="2" fillId="0" borderId="2" xfId="1" applyNumberFormat="1" applyFont="1" applyFill="1" applyBorder="1" applyAlignment="1" applyProtection="1">
      <alignment horizontal="center" vertical="center" wrapText="1"/>
      <protection locked="0"/>
    </xf>
    <xf numFmtId="43" fontId="2" fillId="0" borderId="2" xfId="72" applyFont="1" applyFill="1" applyBorder="1" applyAlignment="1" applyProtection="1">
      <alignment horizontal="center" vertical="center" wrapText="1"/>
    </xf>
    <xf numFmtId="1" fontId="2" fillId="0" borderId="2" xfId="1" quotePrefix="1" applyNumberFormat="1" applyFill="1" applyBorder="1" applyAlignment="1">
      <alignment horizontal="center" vertical="center" wrapText="1"/>
    </xf>
    <xf numFmtId="0" fontId="2" fillId="0" borderId="2" xfId="58" applyFont="1" applyFill="1" applyBorder="1" applyAlignment="1" applyProtection="1">
      <alignment horizontal="center" vertical="center"/>
    </xf>
    <xf numFmtId="0" fontId="2" fillId="0" borderId="2" xfId="58" applyFont="1" applyFill="1" applyBorder="1" applyAlignment="1" applyProtection="1">
      <alignment horizontal="justify" vertical="center"/>
    </xf>
    <xf numFmtId="0" fontId="3" fillId="0" borderId="2" xfId="1" applyFont="1" applyFill="1" applyBorder="1" applyAlignment="1">
      <alignment horizontal="left" vertical="top" wrapText="1"/>
    </xf>
    <xf numFmtId="1" fontId="8" fillId="0" borderId="2" xfId="1" applyNumberFormat="1" applyFont="1" applyFill="1" applyBorder="1" applyAlignment="1" applyProtection="1">
      <alignment horizontal="center" vertical="center" wrapText="1"/>
    </xf>
    <xf numFmtId="0" fontId="1" fillId="0" borderId="2" xfId="0" applyFont="1" applyFill="1" applyBorder="1" applyAlignment="1" applyProtection="1">
      <alignment horizontal="center" vertical="center" wrapText="1"/>
    </xf>
    <xf numFmtId="0" fontId="3" fillId="0" borderId="2" xfId="0" applyFont="1" applyFill="1" applyBorder="1" applyAlignment="1" applyProtection="1">
      <alignment horizontal="center" vertical="center" wrapText="1"/>
    </xf>
    <xf numFmtId="0" fontId="3" fillId="0" borderId="2" xfId="1" applyFont="1" applyFill="1" applyBorder="1" applyAlignment="1" applyProtection="1">
      <alignment horizontal="center" vertical="center" wrapText="1"/>
    </xf>
    <xf numFmtId="0" fontId="3" fillId="0" borderId="2" xfId="1" applyFont="1" applyFill="1" applyBorder="1" applyAlignment="1" applyProtection="1">
      <alignment horizontal="left" vertical="center" wrapText="1"/>
    </xf>
    <xf numFmtId="1" fontId="3" fillId="0" borderId="2" xfId="1" applyNumberFormat="1" applyFont="1" applyFill="1" applyBorder="1" applyAlignment="1">
      <alignment horizontal="center" vertical="center" wrapText="1"/>
    </xf>
    <xf numFmtId="2" fontId="3" fillId="0" borderId="2" xfId="0" applyNumberFormat="1" applyFont="1" applyFill="1" applyBorder="1" applyAlignment="1" applyProtection="1">
      <alignment horizontal="center" vertical="center" wrapText="1"/>
      <protection locked="0"/>
    </xf>
    <xf numFmtId="0" fontId="3" fillId="0" borderId="2" xfId="1" applyFont="1" applyFill="1" applyBorder="1" applyAlignment="1" applyProtection="1">
      <alignment vertical="center" wrapText="1"/>
    </xf>
    <xf numFmtId="1" fontId="3" fillId="0" borderId="2" xfId="1" applyNumberFormat="1" applyFont="1" applyFill="1" applyBorder="1" applyAlignment="1">
      <alignment vertical="center" wrapText="1"/>
    </xf>
    <xf numFmtId="2" fontId="3" fillId="0" borderId="2" xfId="0" applyNumberFormat="1" applyFont="1" applyFill="1" applyBorder="1" applyAlignment="1" applyProtection="1">
      <alignment vertical="center" wrapText="1"/>
      <protection locked="0"/>
    </xf>
    <xf numFmtId="2" fontId="3" fillId="0" borderId="2" xfId="1" applyNumberFormat="1" applyFont="1" applyFill="1" applyBorder="1" applyAlignment="1" applyProtection="1">
      <alignment horizontal="center" vertical="center" wrapText="1"/>
      <protection locked="0"/>
    </xf>
    <xf numFmtId="43" fontId="1" fillId="0" borderId="2" xfId="72" applyFont="1" applyFill="1" applyBorder="1" applyAlignment="1" applyProtection="1">
      <alignment horizontal="center" vertical="center" wrapText="1"/>
    </xf>
    <xf numFmtId="0" fontId="3" fillId="0" borderId="2" xfId="0" applyFont="1" applyFill="1" applyBorder="1" applyAlignment="1" applyProtection="1">
      <alignment horizontal="left" vertical="center" wrapText="1"/>
    </xf>
    <xf numFmtId="0" fontId="8" fillId="0" borderId="2" xfId="32" applyFont="1" applyFill="1" applyBorder="1" applyAlignment="1" applyProtection="1">
      <alignment horizontal="center" vertical="center"/>
    </xf>
    <xf numFmtId="0" fontId="8" fillId="0" borderId="2" xfId="32" applyFont="1" applyFill="1" applyBorder="1" applyAlignment="1" applyProtection="1">
      <alignment vertical="center"/>
    </xf>
    <xf numFmtId="0" fontId="8" fillId="0" borderId="2" xfId="69" applyFont="1" applyFill="1" applyBorder="1" applyAlignment="1" applyProtection="1">
      <alignment horizontal="center" vertical="center"/>
    </xf>
    <xf numFmtId="0" fontId="8" fillId="0" borderId="2" xfId="69" applyFont="1" applyFill="1" applyBorder="1" applyAlignment="1" applyProtection="1">
      <alignment horizontal="justify" vertical="center"/>
    </xf>
    <xf numFmtId="0" fontId="2" fillId="0" borderId="2" xfId="32" applyFont="1" applyFill="1" applyBorder="1" applyAlignment="1" applyProtection="1">
      <alignment vertical="center"/>
    </xf>
    <xf numFmtId="0" fontId="2" fillId="0" borderId="2" xfId="69" applyNumberFormat="1" applyFont="1" applyFill="1" applyBorder="1" applyAlignment="1" applyProtection="1">
      <alignment horizontal="left" vertical="center" wrapText="1"/>
    </xf>
    <xf numFmtId="0" fontId="47" fillId="0" borderId="2" xfId="69" applyFont="1" applyFill="1" applyBorder="1" applyAlignment="1" applyProtection="1">
      <alignment horizontal="center" vertical="center" wrapText="1"/>
    </xf>
    <xf numFmtId="2" fontId="47" fillId="0" borderId="2" xfId="0" applyNumberFormat="1" applyFont="1" applyFill="1" applyBorder="1" applyAlignment="1" applyProtection="1">
      <alignment horizontal="center" vertical="center" wrapText="1"/>
      <protection locked="0"/>
    </xf>
    <xf numFmtId="0" fontId="8" fillId="0" borderId="2" xfId="69" applyNumberFormat="1" applyFont="1" applyFill="1" applyBorder="1" applyAlignment="1" applyProtection="1">
      <alignment horizontal="left" vertical="top" wrapText="1"/>
    </xf>
    <xf numFmtId="0" fontId="8" fillId="0" borderId="2" xfId="32" applyFont="1" applyFill="1" applyBorder="1" applyAlignment="1" applyProtection="1">
      <alignment horizontal="center" vertical="center" wrapText="1"/>
      <protection locked="0"/>
    </xf>
    <xf numFmtId="0" fontId="2" fillId="0" borderId="2" xfId="69" applyNumberFormat="1" applyFont="1" applyFill="1" applyBorder="1" applyAlignment="1" applyProtection="1">
      <alignment horizontal="left" vertical="top" wrapText="1"/>
    </xf>
    <xf numFmtId="0" fontId="6" fillId="0" borderId="2" xfId="67" applyFont="1" applyFill="1" applyBorder="1" applyAlignment="1">
      <alignment horizontal="center" vertical="center" wrapText="1"/>
    </xf>
    <xf numFmtId="0" fontId="47" fillId="0" borderId="2" xfId="67" applyFont="1" applyFill="1" applyBorder="1" applyAlignment="1">
      <alignment horizontal="center" vertical="center" wrapText="1"/>
    </xf>
    <xf numFmtId="0" fontId="2" fillId="0" borderId="2" xfId="32" applyFont="1" applyFill="1" applyBorder="1" applyAlignment="1" applyProtection="1">
      <alignment horizontal="left" vertical="top" wrapText="1"/>
    </xf>
    <xf numFmtId="0" fontId="2" fillId="0" borderId="2" xfId="32" applyFont="1" applyFill="1" applyBorder="1" applyAlignment="1" applyProtection="1">
      <alignment horizontal="center" vertical="center"/>
      <protection locked="0"/>
    </xf>
    <xf numFmtId="0" fontId="49" fillId="0" borderId="2" xfId="69" applyFont="1" applyFill="1" applyBorder="1" applyAlignment="1" applyProtection="1">
      <alignment vertical="center"/>
    </xf>
    <xf numFmtId="0" fontId="31" fillId="0" borderId="2" xfId="32" applyFont="1" applyFill="1" applyBorder="1" applyAlignment="1">
      <alignment horizontal="center" vertical="center"/>
    </xf>
    <xf numFmtId="0" fontId="2" fillId="0" borderId="2" xfId="69" applyFont="1" applyFill="1" applyBorder="1" applyAlignment="1" applyProtection="1">
      <alignment horizontal="left" vertical="top" wrapText="1"/>
    </xf>
    <xf numFmtId="0" fontId="31" fillId="0" borderId="2" xfId="32" applyFont="1" applyFill="1" applyBorder="1" applyAlignment="1" applyProtection="1">
      <alignment horizontal="center" vertical="center" wrapText="1"/>
    </xf>
    <xf numFmtId="0" fontId="2" fillId="0" borderId="2" xfId="69" applyFont="1" applyFill="1" applyBorder="1" applyAlignment="1" applyProtection="1">
      <alignment horizontal="justify" vertical="center"/>
    </xf>
    <xf numFmtId="0" fontId="8" fillId="0" borderId="2" xfId="69" applyFont="1" applyFill="1" applyBorder="1" applyAlignment="1" applyProtection="1">
      <alignment horizontal="left" vertical="center"/>
    </xf>
    <xf numFmtId="0" fontId="47" fillId="0" borderId="2" xfId="69" applyFont="1" applyFill="1" applyBorder="1" applyAlignment="1">
      <alignment horizontal="center" vertical="center" wrapText="1"/>
    </xf>
    <xf numFmtId="0" fontId="8" fillId="0" borderId="2" xfId="69" applyFont="1" applyFill="1" applyBorder="1" applyAlignment="1" applyProtection="1">
      <alignment horizontal="justify" vertical="justify" wrapText="1"/>
    </xf>
    <xf numFmtId="0" fontId="2" fillId="0" borderId="2" xfId="69" applyFont="1" applyFill="1" applyBorder="1" applyAlignment="1" applyProtection="1">
      <alignment horizontal="justify" vertical="justify" wrapText="1"/>
    </xf>
    <xf numFmtId="0" fontId="8" fillId="0" borderId="2" xfId="32" applyFont="1" applyFill="1" applyBorder="1" applyAlignment="1" applyProtection="1">
      <alignment horizontal="justify" vertical="justify" wrapText="1"/>
    </xf>
    <xf numFmtId="0" fontId="31" fillId="0" borderId="2" xfId="32" applyFont="1" applyFill="1" applyBorder="1" applyAlignment="1" applyProtection="1">
      <alignment vertical="center"/>
    </xf>
    <xf numFmtId="0" fontId="8" fillId="0" borderId="2" xfId="32" applyFont="1" applyFill="1" applyBorder="1" applyAlignment="1" applyProtection="1">
      <alignment horizontal="left" vertical="center" wrapText="1"/>
    </xf>
    <xf numFmtId="0" fontId="30" fillId="0" borderId="2" xfId="69" applyFont="1" applyFill="1" applyBorder="1" applyAlignment="1" applyProtection="1">
      <alignment vertical="center"/>
    </xf>
    <xf numFmtId="0" fontId="8" fillId="0" borderId="2" xfId="69" applyFont="1" applyFill="1" applyBorder="1" applyAlignment="1" applyProtection="1">
      <alignment horizontal="left" vertical="center" wrapText="1"/>
    </xf>
    <xf numFmtId="0" fontId="2" fillId="0" borderId="2" xfId="69" applyFont="1" applyFill="1" applyBorder="1" applyAlignment="1" applyProtection="1">
      <alignment vertical="center" wrapText="1"/>
      <protection locked="0"/>
    </xf>
    <xf numFmtId="43" fontId="44" fillId="0" borderId="2" xfId="72" applyFont="1" applyFill="1" applyBorder="1" applyAlignment="1" applyProtection="1">
      <alignment horizontal="center" vertical="center" wrapText="1"/>
    </xf>
    <xf numFmtId="0" fontId="8" fillId="0" borderId="2" xfId="57" applyFont="1" applyFill="1" applyBorder="1" applyAlignment="1" applyProtection="1">
      <alignment horizontal="center" vertical="center" wrapText="1"/>
    </xf>
    <xf numFmtId="0" fontId="2" fillId="0" borderId="2" xfId="55" applyFont="1" applyFill="1" applyBorder="1" applyAlignment="1" applyProtection="1">
      <alignment horizontal="left" vertical="center" wrapText="1"/>
    </xf>
    <xf numFmtId="0" fontId="2" fillId="0" borderId="2" xfId="57" applyFont="1" applyFill="1" applyBorder="1" applyAlignment="1" applyProtection="1">
      <alignment horizontal="center" vertical="center" wrapText="1"/>
    </xf>
    <xf numFmtId="0" fontId="2" fillId="0" borderId="2" xfId="57" applyFill="1" applyBorder="1" applyAlignment="1">
      <alignment horizontal="center" vertical="center" wrapText="1"/>
    </xf>
    <xf numFmtId="4" fontId="2" fillId="0" borderId="2" xfId="55" applyNumberFormat="1" applyFont="1" applyFill="1" applyBorder="1" applyAlignment="1" applyProtection="1">
      <alignment horizontal="center" vertical="center" wrapText="1"/>
      <protection locked="0"/>
    </xf>
    <xf numFmtId="1" fontId="2" fillId="0" borderId="2" xfId="55" applyNumberFormat="1" applyFont="1" applyFill="1" applyBorder="1" applyAlignment="1" applyProtection="1">
      <alignment horizontal="center" vertical="center" wrapText="1"/>
      <protection locked="0"/>
    </xf>
    <xf numFmtId="0" fontId="2" fillId="0" borderId="2" xfId="57" applyFont="1" applyFill="1" applyBorder="1" applyAlignment="1" applyProtection="1">
      <alignment horizontal="left" vertical="center" wrapText="1"/>
    </xf>
    <xf numFmtId="1" fontId="2" fillId="0" borderId="2" xfId="55" applyNumberFormat="1" applyFont="1" applyFill="1" applyBorder="1" applyAlignment="1" applyProtection="1">
      <alignment horizontal="center" vertical="center" wrapText="1"/>
    </xf>
    <xf numFmtId="0" fontId="2" fillId="0" borderId="2" xfId="57" applyFill="1" applyBorder="1" applyAlignment="1">
      <alignment horizontal="center" vertical="top" wrapText="1"/>
    </xf>
    <xf numFmtId="2" fontId="2" fillId="0" borderId="2" xfId="55" applyNumberFormat="1" applyFont="1" applyFill="1" applyBorder="1" applyAlignment="1" applyProtection="1">
      <alignment horizontal="center" vertical="center" wrapText="1"/>
      <protection locked="0"/>
    </xf>
    <xf numFmtId="0" fontId="2" fillId="0" borderId="2" xfId="55" applyFont="1" applyFill="1" applyBorder="1" applyAlignment="1" applyProtection="1">
      <alignment horizontal="center" vertical="center" wrapText="1"/>
    </xf>
    <xf numFmtId="0" fontId="8" fillId="0" borderId="2" xfId="55" applyFont="1" applyFill="1" applyBorder="1" applyAlignment="1" applyProtection="1">
      <alignment horizontal="left" vertical="center" wrapText="1"/>
    </xf>
    <xf numFmtId="0" fontId="8" fillId="0" borderId="2" xfId="2" applyFont="1" applyFill="1" applyBorder="1" applyAlignment="1" applyProtection="1">
      <alignment vertical="center" wrapText="1"/>
    </xf>
    <xf numFmtId="0" fontId="31" fillId="0" borderId="2" xfId="57" applyFont="1" applyFill="1" applyBorder="1" applyAlignment="1">
      <alignment horizontal="center" vertical="center" wrapText="1"/>
    </xf>
    <xf numFmtId="0" fontId="2" fillId="0" borderId="2" xfId="2" applyFont="1" applyFill="1" applyBorder="1" applyAlignment="1" applyProtection="1">
      <alignment horizontal="center" vertical="center" wrapText="1"/>
    </xf>
    <xf numFmtId="169" fontId="2" fillId="0" borderId="2" xfId="55" applyNumberFormat="1" applyFont="1" applyFill="1" applyBorder="1" applyAlignment="1" applyProtection="1">
      <alignment horizontal="center" vertical="center" wrapText="1"/>
      <protection locked="0"/>
    </xf>
    <xf numFmtId="0" fontId="8" fillId="0" borderId="2" xfId="2" applyFont="1" applyFill="1" applyBorder="1" applyAlignment="1" applyProtection="1">
      <alignment horizontal="left" vertical="center" wrapText="1"/>
    </xf>
    <xf numFmtId="0" fontId="8" fillId="0" borderId="2" xfId="55" applyFont="1" applyFill="1" applyBorder="1" applyAlignment="1" applyProtection="1">
      <alignment horizontal="center" vertical="center" wrapText="1"/>
    </xf>
    <xf numFmtId="0" fontId="2" fillId="0" borderId="2" xfId="55" applyFont="1" applyFill="1" applyBorder="1" applyAlignment="1">
      <alignment horizontal="center" vertical="center" wrapText="1"/>
    </xf>
    <xf numFmtId="0" fontId="2" fillId="0" borderId="2" xfId="55" applyFont="1" applyFill="1" applyBorder="1" applyAlignment="1">
      <alignment horizontal="center" vertical="top" wrapText="1"/>
    </xf>
    <xf numFmtId="0" fontId="8" fillId="0" borderId="2" xfId="2" applyFont="1" applyFill="1" applyBorder="1" applyAlignment="1" applyProtection="1">
      <alignment horizontal="justify" vertical="center"/>
    </xf>
    <xf numFmtId="0" fontId="2" fillId="0" borderId="2" xfId="2" applyFont="1" applyFill="1" applyBorder="1" applyAlignment="1" applyProtection="1">
      <alignment horizontal="center" vertical="center"/>
    </xf>
    <xf numFmtId="0" fontId="2" fillId="0" borderId="2" xfId="2" applyFont="1" applyFill="1" applyBorder="1" applyAlignment="1" applyProtection="1">
      <alignment horizontal="left" vertical="center" wrapText="1"/>
    </xf>
    <xf numFmtId="0" fontId="8" fillId="0" borderId="2" xfId="2" applyFont="1" applyFill="1" applyBorder="1" applyAlignment="1" applyProtection="1">
      <alignment vertical="center"/>
    </xf>
    <xf numFmtId="0" fontId="2" fillId="0" borderId="2" xfId="2" applyFont="1" applyFill="1" applyBorder="1" applyAlignment="1" applyProtection="1">
      <alignment vertical="center"/>
    </xf>
    <xf numFmtId="9" fontId="8" fillId="0" borderId="2" xfId="59" applyFont="1" applyFill="1" applyBorder="1" applyAlignment="1" applyProtection="1">
      <alignment vertical="center" wrapText="1"/>
    </xf>
    <xf numFmtId="0" fontId="2" fillId="0" borderId="2" xfId="0" applyFont="1" applyFill="1" applyBorder="1" applyAlignment="1" applyProtection="1">
      <alignment horizontal="left" vertical="center"/>
    </xf>
    <xf numFmtId="0" fontId="8" fillId="0" borderId="2" xfId="57" applyFont="1" applyFill="1" applyBorder="1" applyAlignment="1" applyProtection="1">
      <alignment horizontal="left" vertical="center" wrapText="1"/>
    </xf>
    <xf numFmtId="0" fontId="1" fillId="0" borderId="2" xfId="0" applyFont="1" applyFill="1" applyBorder="1" applyAlignment="1" applyProtection="1">
      <alignment horizontal="left" vertical="center" wrapText="1"/>
    </xf>
    <xf numFmtId="0" fontId="3" fillId="0" borderId="2" xfId="65" applyFont="1" applyFill="1" applyBorder="1" applyAlignment="1">
      <alignment horizontal="center" vertical="center" wrapText="1"/>
    </xf>
    <xf numFmtId="0" fontId="3" fillId="0" borderId="2" xfId="65" applyFont="1" applyFill="1" applyBorder="1" applyAlignment="1" applyProtection="1">
      <alignment horizontal="center" vertical="center" wrapText="1"/>
    </xf>
    <xf numFmtId="0" fontId="1" fillId="0" borderId="2" xfId="57" applyFont="1" applyFill="1" applyBorder="1" applyAlignment="1">
      <alignment horizontal="center" vertical="center" wrapText="1"/>
    </xf>
    <xf numFmtId="0" fontId="1" fillId="0" borderId="2" xfId="55" applyFont="1" applyFill="1" applyBorder="1" applyAlignment="1">
      <alignment horizontal="left" vertical="center" wrapText="1"/>
    </xf>
    <xf numFmtId="0" fontId="3" fillId="0" borderId="2" xfId="57" applyFont="1" applyFill="1" applyBorder="1" applyAlignment="1">
      <alignment horizontal="center" vertical="center" wrapText="1"/>
    </xf>
    <xf numFmtId="1" fontId="3" fillId="0" borderId="2" xfId="55" applyNumberFormat="1" applyFont="1" applyFill="1" applyBorder="1" applyAlignment="1" applyProtection="1">
      <alignment horizontal="center" vertical="center" wrapText="1"/>
      <protection locked="0"/>
    </xf>
    <xf numFmtId="0" fontId="3" fillId="0" borderId="2" xfId="55" applyFont="1" applyFill="1" applyBorder="1" applyAlignment="1">
      <alignment horizontal="justify" vertical="center" wrapText="1"/>
    </xf>
    <xf numFmtId="0" fontId="3" fillId="0" borderId="2" xfId="0" applyFont="1" applyFill="1" applyBorder="1" applyAlignment="1">
      <alignment horizontal="left" vertical="center" wrapText="1"/>
    </xf>
    <xf numFmtId="2" fontId="3" fillId="0" borderId="2" xfId="55" applyNumberFormat="1" applyFont="1" applyFill="1" applyBorder="1" applyAlignment="1" applyProtection="1">
      <alignment horizontal="center" vertical="center" wrapText="1"/>
      <protection locked="0"/>
    </xf>
    <xf numFmtId="0" fontId="3" fillId="0" borderId="2" xfId="0" applyFont="1" applyFill="1" applyBorder="1" applyAlignment="1">
      <alignment horizontal="center" vertical="center" wrapText="1"/>
    </xf>
    <xf numFmtId="0" fontId="3" fillId="0" borderId="2" xfId="55" applyFont="1" applyFill="1" applyBorder="1" applyAlignment="1">
      <alignment horizontal="left" vertical="center" wrapText="1"/>
    </xf>
    <xf numFmtId="0" fontId="3" fillId="0" borderId="2" xfId="55" applyFont="1" applyFill="1" applyBorder="1" applyAlignment="1">
      <alignment horizontal="center" vertical="center" wrapText="1"/>
    </xf>
    <xf numFmtId="0" fontId="2" fillId="0" borderId="2" xfId="57" applyFill="1" applyBorder="1" applyAlignment="1">
      <alignment horizontal="left" vertical="center" wrapText="1"/>
    </xf>
    <xf numFmtId="0" fontId="2" fillId="0" borderId="2" xfId="2" applyFont="1" applyFill="1" applyBorder="1" applyAlignment="1" applyProtection="1">
      <alignment vertical="center" wrapText="1"/>
    </xf>
    <xf numFmtId="0" fontId="2" fillId="0" borderId="2" xfId="2" applyFont="1" applyFill="1" applyBorder="1" applyAlignment="1" applyProtection="1">
      <alignment horizontal="justify" vertical="center" wrapText="1"/>
    </xf>
    <xf numFmtId="0" fontId="2" fillId="0" borderId="2" xfId="2" applyFont="1" applyFill="1" applyBorder="1" applyAlignment="1" applyProtection="1">
      <alignment horizontal="justify" vertical="center"/>
    </xf>
    <xf numFmtId="0" fontId="2" fillId="0" borderId="2" xfId="55" applyFont="1" applyFill="1" applyBorder="1" applyAlignment="1" applyProtection="1">
      <alignment horizontal="center" vertical="center"/>
    </xf>
    <xf numFmtId="4" fontId="2" fillId="0" borderId="2" xfId="55" applyNumberFormat="1" applyFont="1" applyFill="1" applyBorder="1" applyAlignment="1" applyProtection="1">
      <alignment horizontal="center" vertical="center" wrapText="1"/>
    </xf>
    <xf numFmtId="43" fontId="37" fillId="0" borderId="2" xfId="72" applyFont="1" applyFill="1" applyBorder="1" applyAlignment="1" applyProtection="1">
      <alignment horizontal="center" vertical="center" wrapText="1"/>
    </xf>
    <xf numFmtId="43" fontId="36" fillId="0" borderId="2" xfId="72" applyFont="1" applyFill="1" applyBorder="1" applyAlignment="1" applyProtection="1">
      <alignment horizontal="center" vertical="center" wrapText="1"/>
    </xf>
    <xf numFmtId="43" fontId="2" fillId="0" borderId="0" xfId="72" applyFont="1" applyFill="1" applyBorder="1" applyAlignment="1" applyProtection="1">
      <alignment horizontal="center" vertical="center"/>
    </xf>
    <xf numFmtId="43" fontId="8" fillId="0" borderId="0" xfId="72" applyFont="1" applyFill="1" applyBorder="1" applyAlignment="1" applyProtection="1">
      <alignment horizontal="center" vertical="center"/>
    </xf>
    <xf numFmtId="0" fontId="2" fillId="0" borderId="2" xfId="32" applyFont="1" applyFill="1" applyBorder="1" applyAlignment="1" applyProtection="1">
      <alignment horizontal="justify" vertical="center" wrapText="1"/>
    </xf>
    <xf numFmtId="0" fontId="9" fillId="0" borderId="0" xfId="74" applyFill="1" applyAlignment="1">
      <alignment vertical="top"/>
    </xf>
    <xf numFmtId="0" fontId="52" fillId="8" borderId="1" xfId="58" applyFont="1" applyFill="1" applyBorder="1" applyAlignment="1" applyProtection="1">
      <alignment horizontal="center" wrapText="1"/>
    </xf>
    <xf numFmtId="0" fontId="52" fillId="8" borderId="3" xfId="58" applyFont="1" applyFill="1" applyBorder="1" applyAlignment="1" applyProtection="1">
      <alignment horizontal="center" wrapText="1"/>
    </xf>
    <xf numFmtId="0" fontId="52" fillId="8" borderId="7" xfId="58" applyFont="1" applyFill="1" applyBorder="1" applyAlignment="1" applyProtection="1">
      <alignment horizontal="center" wrapText="1"/>
    </xf>
    <xf numFmtId="0" fontId="9" fillId="0" borderId="0" xfId="58" applyFont="1"/>
    <xf numFmtId="0" fontId="52" fillId="0" borderId="2" xfId="74" applyFont="1" applyFill="1" applyBorder="1" applyAlignment="1" applyProtection="1">
      <alignment horizontal="center" vertical="top" wrapText="1"/>
    </xf>
    <xf numFmtId="0" fontId="9" fillId="0" borderId="2" xfId="74" quotePrefix="1" applyFill="1" applyBorder="1" applyAlignment="1" applyProtection="1">
      <alignment horizontal="center" vertical="top" wrapText="1"/>
    </xf>
    <xf numFmtId="0" fontId="52" fillId="0" borderId="8" xfId="74" applyFont="1" applyFill="1" applyBorder="1" applyAlignment="1" applyProtection="1">
      <alignment horizontal="center" vertical="top" wrapText="1"/>
    </xf>
    <xf numFmtId="0" fontId="52" fillId="0" borderId="8" xfId="74" applyFont="1" applyFill="1" applyBorder="1" applyAlignment="1" applyProtection="1">
      <alignment horizontal="left" vertical="top" wrapText="1"/>
    </xf>
    <xf numFmtId="3" fontId="9" fillId="0" borderId="8" xfId="74" applyNumberFormat="1" applyFill="1" applyBorder="1" applyAlignment="1" applyProtection="1">
      <alignment horizontal="center" vertical="top" wrapText="1"/>
    </xf>
    <xf numFmtId="0" fontId="9" fillId="0" borderId="2" xfId="74" applyFill="1" applyBorder="1" applyAlignment="1" applyProtection="1">
      <alignment horizontal="center" vertical="top" wrapText="1"/>
      <protection locked="0"/>
    </xf>
    <xf numFmtId="9" fontId="9" fillId="0" borderId="2" xfId="74" applyNumberFormat="1" applyFill="1" applyBorder="1" applyAlignment="1" applyProtection="1">
      <alignment horizontal="center" vertical="top"/>
      <protection locked="0"/>
    </xf>
    <xf numFmtId="0" fontId="9" fillId="0" borderId="2" xfId="74" applyFill="1" applyBorder="1" applyAlignment="1" applyProtection="1">
      <alignment horizontal="center" vertical="top"/>
      <protection locked="0"/>
    </xf>
    <xf numFmtId="9" fontId="9" fillId="0" borderId="2" xfId="74" quotePrefix="1" applyNumberFormat="1" applyFill="1" applyBorder="1" applyAlignment="1" applyProtection="1">
      <alignment horizontal="center" vertical="top" wrapText="1"/>
      <protection locked="0"/>
    </xf>
    <xf numFmtId="0" fontId="9" fillId="0" borderId="2" xfId="74" applyFill="1" applyBorder="1" applyAlignment="1" applyProtection="1">
      <alignment horizontal="center" vertical="top"/>
    </xf>
    <xf numFmtId="0" fontId="9" fillId="0" borderId="2" xfId="74" applyFill="1" applyBorder="1" applyAlignment="1" applyProtection="1">
      <alignment vertical="top"/>
      <protection locked="0"/>
    </xf>
    <xf numFmtId="0" fontId="9" fillId="0" borderId="0" xfId="74" applyFill="1" applyAlignment="1" applyProtection="1">
      <alignment vertical="top"/>
    </xf>
    <xf numFmtId="0" fontId="52" fillId="0" borderId="0" xfId="74" applyFont="1" applyFill="1" applyBorder="1" applyAlignment="1" applyProtection="1">
      <alignment vertical="top"/>
    </xf>
    <xf numFmtId="0" fontId="9" fillId="8" borderId="2" xfId="58" applyFont="1" applyFill="1" applyBorder="1" applyAlignment="1" applyProtection="1">
      <alignment horizontal="center" vertical="center"/>
    </xf>
    <xf numFmtId="0" fontId="9" fillId="0" borderId="0" xfId="74" applyFill="1" applyAlignment="1" applyProtection="1">
      <alignment vertical="top"/>
      <protection locked="0"/>
    </xf>
    <xf numFmtId="0" fontId="52" fillId="0" borderId="0" xfId="74" applyFont="1" applyFill="1" applyAlignment="1" applyProtection="1">
      <alignment vertical="top"/>
      <protection locked="0"/>
    </xf>
    <xf numFmtId="0" fontId="54" fillId="0" borderId="0" xfId="74" applyFont="1" applyFill="1" applyAlignment="1">
      <alignment vertical="top"/>
    </xf>
    <xf numFmtId="0" fontId="2" fillId="0" borderId="2" xfId="73" applyFont="1" applyBorder="1" applyAlignment="1" applyProtection="1">
      <alignment horizontal="left" vertical="center"/>
      <protection locked="0"/>
    </xf>
    <xf numFmtId="0" fontId="2" fillId="0" borderId="2" xfId="73" applyFont="1" applyBorder="1" applyAlignment="1">
      <alignment horizontal="left" vertical="center"/>
    </xf>
    <xf numFmtId="0" fontId="2" fillId="0" borderId="2" xfId="73" applyFont="1" applyBorder="1" applyAlignment="1">
      <alignment horizontal="left" vertical="center" wrapText="1"/>
    </xf>
    <xf numFmtId="0" fontId="6" fillId="0" borderId="2" xfId="73" applyFont="1" applyBorder="1" applyAlignment="1">
      <alignment horizontal="center" vertical="center"/>
    </xf>
    <xf numFmtId="0" fontId="2" fillId="0" borderId="2" xfId="73" applyFont="1" applyBorder="1" applyAlignment="1">
      <alignment horizontal="center" vertical="center"/>
    </xf>
    <xf numFmtId="0" fontId="6" fillId="7" borderId="2" xfId="73" applyFont="1" applyFill="1" applyBorder="1" applyAlignment="1">
      <alignment horizontal="center" vertical="center"/>
    </xf>
    <xf numFmtId="0" fontId="2" fillId="7" borderId="2" xfId="73" applyFont="1" applyFill="1" applyBorder="1" applyAlignment="1">
      <alignment horizontal="center" vertical="center"/>
    </xf>
    <xf numFmtId="0" fontId="9" fillId="0" borderId="2" xfId="74" applyFill="1" applyBorder="1" applyAlignment="1" applyProtection="1">
      <alignment horizontal="left" vertical="top" wrapText="1"/>
    </xf>
    <xf numFmtId="0" fontId="9" fillId="0" borderId="2" xfId="74" quotePrefix="1" applyFill="1" applyBorder="1" applyAlignment="1" applyProtection="1">
      <alignment horizontal="left" vertical="top" wrapText="1"/>
    </xf>
    <xf numFmtId="0" fontId="9" fillId="0" borderId="1" xfId="74" applyFill="1" applyBorder="1" applyAlignment="1" applyProtection="1">
      <alignment horizontal="left" vertical="top" wrapText="1"/>
    </xf>
    <xf numFmtId="0" fontId="9" fillId="0" borderId="3" xfId="74" quotePrefix="1" applyFill="1" applyBorder="1" applyAlignment="1" applyProtection="1">
      <alignment horizontal="left" vertical="top" wrapText="1"/>
    </xf>
    <xf numFmtId="0" fontId="9" fillId="0" borderId="7" xfId="74" quotePrefix="1" applyFill="1" applyBorder="1" applyAlignment="1" applyProtection="1">
      <alignment horizontal="left" vertical="top" wrapText="1"/>
    </xf>
    <xf numFmtId="0" fontId="9" fillId="0" borderId="3" xfId="74" applyFill="1" applyBorder="1" applyAlignment="1" applyProtection="1">
      <alignment horizontal="left" vertical="top" wrapText="1"/>
    </xf>
    <xf numFmtId="0" fontId="9" fillId="0" borderId="7" xfId="74" applyFill="1" applyBorder="1" applyAlignment="1" applyProtection="1">
      <alignment horizontal="left" vertical="top" wrapText="1"/>
    </xf>
    <xf numFmtId="0" fontId="52" fillId="8" borderId="2" xfId="58" applyFont="1" applyFill="1" applyBorder="1" applyAlignment="1" applyProtection="1">
      <alignment vertical="center" wrapText="1"/>
    </xf>
    <xf numFmtId="0" fontId="52" fillId="8" borderId="1" xfId="58" applyFont="1" applyFill="1" applyBorder="1" applyAlignment="1" applyProtection="1">
      <alignment vertical="center" wrapText="1"/>
    </xf>
    <xf numFmtId="0" fontId="52" fillId="8" borderId="3" xfId="58" applyFont="1" applyFill="1" applyBorder="1" applyAlignment="1" applyProtection="1">
      <alignment vertical="center" wrapText="1"/>
    </xf>
    <xf numFmtId="0" fontId="52" fillId="8" borderId="7" xfId="58" applyFont="1" applyFill="1" applyBorder="1" applyAlignment="1" applyProtection="1">
      <alignment vertical="center" wrapText="1"/>
    </xf>
    <xf numFmtId="0" fontId="53" fillId="0" borderId="0" xfId="74" applyFont="1" applyFill="1" applyAlignment="1" applyProtection="1">
      <alignment horizontal="center" vertical="top" wrapText="1"/>
    </xf>
    <xf numFmtId="0" fontId="52" fillId="0" borderId="1" xfId="58" applyFont="1" applyFill="1" applyBorder="1" applyAlignment="1" applyProtection="1">
      <alignment horizontal="left" wrapText="1"/>
      <protection locked="0"/>
    </xf>
    <xf numFmtId="0" fontId="52" fillId="0" borderId="7" xfId="58" applyFont="1" applyFill="1" applyBorder="1" applyAlignment="1" applyProtection="1">
      <alignment horizontal="left" wrapText="1"/>
      <protection locked="0"/>
    </xf>
    <xf numFmtId="0" fontId="52" fillId="0" borderId="8" xfId="74" applyFont="1" applyFill="1" applyBorder="1" applyAlignment="1" applyProtection="1">
      <alignment horizontal="center" vertical="top" wrapText="1"/>
    </xf>
    <xf numFmtId="0" fontId="52" fillId="0" borderId="9" xfId="74" applyFont="1" applyFill="1" applyBorder="1" applyAlignment="1" applyProtection="1">
      <alignment horizontal="center" vertical="top" wrapText="1"/>
    </xf>
    <xf numFmtId="0" fontId="52" fillId="0" borderId="2" xfId="74" applyFont="1" applyFill="1" applyBorder="1" applyAlignment="1" applyProtection="1">
      <alignment horizontal="center" vertical="top"/>
    </xf>
    <xf numFmtId="0" fontId="51" fillId="0" borderId="2" xfId="55" applyFont="1" applyFill="1" applyBorder="1" applyAlignment="1" applyProtection="1">
      <alignment horizontal="center" vertical="center" wrapText="1"/>
    </xf>
    <xf numFmtId="0" fontId="42" fillId="6" borderId="2" xfId="54" applyFont="1" applyFill="1" applyBorder="1" applyAlignment="1" applyProtection="1">
      <alignment horizontal="center" vertical="center" wrapText="1"/>
    </xf>
    <xf numFmtId="0" fontId="5" fillId="0" borderId="2" xfId="55" applyFont="1" applyBorder="1" applyAlignment="1" applyProtection="1">
      <alignment horizontal="left" vertical="center"/>
    </xf>
    <xf numFmtId="1" fontId="8" fillId="0" borderId="2" xfId="1" applyNumberFormat="1" applyFont="1" applyFill="1" applyBorder="1" applyAlignment="1" applyProtection="1">
      <alignment horizontal="center" vertical="center" wrapText="1"/>
    </xf>
    <xf numFmtId="0" fontId="8" fillId="0" borderId="2" xfId="57" applyFont="1" applyFill="1" applyBorder="1" applyAlignment="1" applyProtection="1">
      <alignment horizontal="center" vertical="center" wrapText="1"/>
    </xf>
    <xf numFmtId="0" fontId="8" fillId="0" borderId="2" xfId="55" applyFont="1" applyFill="1" applyBorder="1" applyAlignment="1" applyProtection="1">
      <alignment horizontal="center" vertical="center" wrapText="1"/>
    </xf>
    <xf numFmtId="0" fontId="4" fillId="6" borderId="1" xfId="55" applyFont="1" applyFill="1" applyBorder="1" applyAlignment="1" applyProtection="1">
      <alignment horizontal="center" vertical="center" wrapText="1"/>
    </xf>
    <xf numFmtId="0" fontId="4" fillId="6" borderId="3" xfId="55" applyFont="1" applyFill="1" applyBorder="1" applyAlignment="1" applyProtection="1">
      <alignment horizontal="center" vertical="center" wrapText="1"/>
    </xf>
    <xf numFmtId="0" fontId="4" fillId="6" borderId="7" xfId="55" applyFont="1" applyFill="1" applyBorder="1" applyAlignment="1" applyProtection="1">
      <alignment horizontal="center" vertical="center" wrapText="1"/>
    </xf>
    <xf numFmtId="0" fontId="30" fillId="6" borderId="2" xfId="55" applyFont="1" applyFill="1" applyBorder="1" applyAlignment="1" applyProtection="1">
      <alignment horizontal="left" vertical="center" wrapText="1"/>
    </xf>
    <xf numFmtId="0" fontId="8" fillId="0" borderId="2" xfId="69" applyFont="1" applyFill="1" applyBorder="1" applyAlignment="1" applyProtection="1">
      <alignment horizontal="center" vertical="center"/>
    </xf>
    <xf numFmtId="0" fontId="41" fillId="0" borderId="2" xfId="69" applyFont="1" applyFill="1" applyBorder="1" applyAlignment="1" applyProtection="1">
      <alignment horizontal="left" vertical="center" wrapText="1"/>
    </xf>
    <xf numFmtId="0" fontId="2" fillId="0" borderId="2" xfId="32" applyFont="1" applyFill="1" applyBorder="1" applyAlignment="1" applyProtection="1">
      <alignment horizontal="center" vertical="center" wrapText="1"/>
    </xf>
    <xf numFmtId="0" fontId="7" fillId="6" borderId="1" xfId="32" applyFont="1" applyFill="1" applyBorder="1" applyAlignment="1" applyProtection="1">
      <alignment horizontal="center" vertical="center" wrapText="1"/>
    </xf>
    <xf numFmtId="0" fontId="7" fillId="6" borderId="3" xfId="32" applyFont="1" applyFill="1" applyBorder="1" applyAlignment="1" applyProtection="1">
      <alignment horizontal="center" vertical="center" wrapText="1"/>
    </xf>
    <xf numFmtId="0" fontId="7" fillId="6" borderId="7" xfId="32" applyFont="1" applyFill="1" applyBorder="1" applyAlignment="1" applyProtection="1">
      <alignment horizontal="center" vertical="center" wrapText="1"/>
    </xf>
    <xf numFmtId="0" fontId="7" fillId="6" borderId="2" xfId="54" applyFont="1" applyFill="1" applyBorder="1" applyAlignment="1" applyProtection="1">
      <alignment horizontal="left" vertical="top" wrapText="1"/>
    </xf>
    <xf numFmtId="1" fontId="3" fillId="0" borderId="2" xfId="1" applyNumberFormat="1" applyFont="1" applyFill="1" applyBorder="1" applyAlignment="1" applyProtection="1">
      <alignment horizontal="center" vertical="center" wrapText="1"/>
    </xf>
    <xf numFmtId="0" fontId="3" fillId="0" borderId="2" xfId="1" applyFont="1" applyFill="1" applyBorder="1" applyAlignment="1" applyProtection="1">
      <alignment horizontal="center" vertical="center" wrapText="1"/>
    </xf>
    <xf numFmtId="0" fontId="42" fillId="6" borderId="1" xfId="0" applyFont="1" applyFill="1" applyBorder="1" applyAlignment="1" applyProtection="1">
      <alignment horizontal="center" vertical="center" wrapText="1"/>
    </xf>
    <xf numFmtId="0" fontId="42" fillId="6" borderId="3" xfId="0" applyFont="1" applyFill="1" applyBorder="1" applyAlignment="1" applyProtection="1">
      <alignment horizontal="center" vertical="center" wrapText="1"/>
    </xf>
    <xf numFmtId="0" fontId="42" fillId="6" borderId="7" xfId="0" applyFont="1" applyFill="1" applyBorder="1" applyAlignment="1" applyProtection="1">
      <alignment horizontal="center" vertical="center" wrapText="1"/>
    </xf>
    <xf numFmtId="0" fontId="4" fillId="6" borderId="1" xfId="58" applyFont="1" applyFill="1" applyBorder="1" applyAlignment="1" applyProtection="1">
      <alignment horizontal="center" vertical="center" wrapText="1"/>
    </xf>
    <xf numFmtId="0" fontId="4" fillId="6" borderId="3" xfId="58" applyFont="1" applyFill="1" applyBorder="1" applyAlignment="1" applyProtection="1">
      <alignment horizontal="center" vertical="center" wrapText="1"/>
    </xf>
    <xf numFmtId="0" fontId="4" fillId="6" borderId="7" xfId="58" applyFont="1" applyFill="1" applyBorder="1" applyAlignment="1" applyProtection="1">
      <alignment horizontal="center" vertical="center" wrapText="1"/>
    </xf>
    <xf numFmtId="0" fontId="7" fillId="6" borderId="1" xfId="54" applyFont="1" applyFill="1" applyBorder="1" applyAlignment="1" applyProtection="1">
      <alignment horizontal="left" vertical="top" wrapText="1"/>
    </xf>
    <xf numFmtId="0" fontId="7" fillId="6" borderId="3" xfId="54" applyFont="1" applyFill="1" applyBorder="1" applyAlignment="1" applyProtection="1">
      <alignment horizontal="left" vertical="top" wrapText="1"/>
    </xf>
  </cellXfs>
  <cellStyles count="75">
    <cellStyle name="2decimal" xfId="4"/>
    <cellStyle name="args.style" xfId="5"/>
    <cellStyle name="Body" xfId="6"/>
    <cellStyle name="Calc Currency (0)" xfId="7"/>
    <cellStyle name="Comma" xfId="72" builtinId="3"/>
    <cellStyle name="Comma  - Style1" xfId="8"/>
    <cellStyle name="Comma  - Style2" xfId="9"/>
    <cellStyle name="Comma  - Style3" xfId="10"/>
    <cellStyle name="Comma  - Style4" xfId="11"/>
    <cellStyle name="Comma  - Style5" xfId="12"/>
    <cellStyle name="Comma  - Style6" xfId="13"/>
    <cellStyle name="Comma  - Style7" xfId="14"/>
    <cellStyle name="Comma  - Style8" xfId="15"/>
    <cellStyle name="Copied" xfId="16"/>
    <cellStyle name="Currency [0]b" xfId="17"/>
    <cellStyle name="currency(2)" xfId="18"/>
    <cellStyle name="Dezimal [0]_NEGS" xfId="19"/>
    <cellStyle name="Dezimal_NEGS" xfId="20"/>
    <cellStyle name="Entered" xfId="21"/>
    <cellStyle name="Grey" xfId="22"/>
    <cellStyle name="Head 1" xfId="23"/>
    <cellStyle name="Header1" xfId="24"/>
    <cellStyle name="Header2" xfId="25"/>
    <cellStyle name="HEADINGS" xfId="26"/>
    <cellStyle name="HEADINGSTOP" xfId="27"/>
    <cellStyle name="Input [yellow]" xfId="28"/>
    <cellStyle name="Migliaia (0)_30211" xfId="29"/>
    <cellStyle name="Migliaia_PC30E01C" xfId="30"/>
    <cellStyle name="Normal" xfId="0" builtinId="0"/>
    <cellStyle name="Normal - Style1" xfId="31"/>
    <cellStyle name="Normal 10" xfId="55"/>
    <cellStyle name="Normal 11" xfId="60"/>
    <cellStyle name="Normal 12" xfId="61"/>
    <cellStyle name="Normal 13" xfId="67"/>
    <cellStyle name="Normal 14" xfId="68"/>
    <cellStyle name="Normal 15" xfId="69"/>
    <cellStyle name="Normal 16" xfId="73"/>
    <cellStyle name="Normal 2" xfId="32"/>
    <cellStyle name="Normal 2 2" xfId="33"/>
    <cellStyle name="Normal 2 2 2" xfId="2"/>
    <cellStyle name="Normal 2 2 3" xfId="64"/>
    <cellStyle name="Normal 2 3" xfId="34"/>
    <cellStyle name="Normal 2 4" xfId="58"/>
    <cellStyle name="Normal 3" xfId="35"/>
    <cellStyle name="Normal 3 2" xfId="56"/>
    <cellStyle name="Normal 3 3" xfId="63"/>
    <cellStyle name="Normal 3 4" xfId="66"/>
    <cellStyle name="Normal 4" xfId="36"/>
    <cellStyle name="Normal 5" xfId="37"/>
    <cellStyle name="Normal 5 2" xfId="74"/>
    <cellStyle name="Normal 6" xfId="38"/>
    <cellStyle name="Normal 7" xfId="39"/>
    <cellStyle name="Normal 7 2" xfId="70"/>
    <cellStyle name="Normal 8" xfId="40"/>
    <cellStyle name="Normal 8 2" xfId="71"/>
    <cellStyle name="Normal 9" xfId="3"/>
    <cellStyle name="Normal 9 2" xfId="54"/>
    <cellStyle name="Normal_SOR - AKM - NRM - KUT - Sec-I-R1" xfId="65"/>
    <cellStyle name="Normal_SOR - AKM - NRM - KUT - Sec-I-R1 2" xfId="57"/>
    <cellStyle name="Normal_SOR - Hi-Tech Pipes 2" xfId="1"/>
    <cellStyle name="Normale_CALsh14V-5219" xfId="41"/>
    <cellStyle name="per.style" xfId="42"/>
    <cellStyle name="Percent [2]" xfId="43"/>
    <cellStyle name="Percent 2" xfId="59"/>
    <cellStyle name="Percent 3" xfId="62"/>
    <cellStyle name="PSChar" xfId="44"/>
    <cellStyle name="PSHeading" xfId="45"/>
    <cellStyle name="regstoresfromspecstores" xfId="46"/>
    <cellStyle name="RevList" xfId="47"/>
    <cellStyle name="SHADEDSTORES" xfId="48"/>
    <cellStyle name="specstores" xfId="49"/>
    <cellStyle name="Standard_NEGS" xfId="50"/>
    <cellStyle name="Subtotal" xfId="51"/>
    <cellStyle name="Valuta (0)_30211" xfId="52"/>
    <cellStyle name="Valuta_PC30E01C" xfId="53"/>
  </cellStyles>
  <dxfs count="1">
    <dxf>
      <fill>
        <patternFill>
          <bgColor theme="9" tint="0.59996337778862885"/>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341218</xdr:colOff>
      <xdr:row>0</xdr:row>
      <xdr:rowOff>77882</xdr:rowOff>
    </xdr:from>
    <xdr:to>
      <xdr:col>0</xdr:col>
      <xdr:colOff>865093</xdr:colOff>
      <xdr:row>0</xdr:row>
      <xdr:rowOff>639857</xdr:rowOff>
    </xdr:to>
    <xdr:pic>
      <xdr:nvPicPr>
        <xdr:cNvPr id="2" name="Picture 1" descr="GAIL LOGO">
          <a:extLst>
            <a:ext uri="{FF2B5EF4-FFF2-40B4-BE49-F238E27FC236}">
              <a16:creationId xmlns:a16="http://schemas.microsoft.com/office/drawing/2014/main" xmlns=""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 xmlns:a14="http://schemas.microsoft.com/office/drawing/2010/main" val="0"/>
            </a:ext>
          </a:extLst>
        </a:blip>
        <a:srcRect/>
        <a:stretch>
          <a:fillRect/>
        </a:stretch>
      </xdr:blipFill>
      <xdr:spPr bwMode="auto">
        <a:xfrm>
          <a:off x="341218" y="77882"/>
          <a:ext cx="523875" cy="56197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3</xdr:col>
      <xdr:colOff>489857</xdr:colOff>
      <xdr:row>0</xdr:row>
      <xdr:rowOff>95248</xdr:rowOff>
    </xdr:from>
    <xdr:to>
      <xdr:col>3</xdr:col>
      <xdr:colOff>1782536</xdr:colOff>
      <xdr:row>0</xdr:row>
      <xdr:rowOff>625927</xdr:rowOff>
    </xdr:to>
    <xdr:pic>
      <xdr:nvPicPr>
        <xdr:cNvPr id="3" name="Picture 2" descr="D:\personal\sujitda\lyons engineering\logo.jpg">
          <a:extLst>
            <a:ext uri="{FF2B5EF4-FFF2-40B4-BE49-F238E27FC236}">
              <a16:creationId xmlns:a16="http://schemas.microsoft.com/office/drawing/2014/main" xmlns="" id="{00000000-0008-0000-0000-000003000000}"/>
            </a:ext>
          </a:extLst>
        </xdr:cNvPr>
        <xdr:cNvPicPr/>
      </xdr:nvPicPr>
      <xdr:blipFill>
        <a:blip xmlns:r="http://schemas.openxmlformats.org/officeDocument/2006/relationships" r:embed="rId2" cstate="print"/>
        <a:srcRect/>
        <a:stretch>
          <a:fillRect/>
        </a:stretch>
      </xdr:blipFill>
      <xdr:spPr bwMode="auto">
        <a:xfrm>
          <a:off x="8033657" y="95248"/>
          <a:ext cx="1292679" cy="530679"/>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274865</xdr:colOff>
      <xdr:row>0</xdr:row>
      <xdr:rowOff>53068</xdr:rowOff>
    </xdr:from>
    <xdr:to>
      <xdr:col>0</xdr:col>
      <xdr:colOff>1189265</xdr:colOff>
      <xdr:row>0</xdr:row>
      <xdr:rowOff>691243</xdr:rowOff>
    </xdr:to>
    <xdr:pic>
      <xdr:nvPicPr>
        <xdr:cNvPr id="2" name="Picture 1" descr="GAIL LOGO">
          <a:extLst>
            <a:ext uri="{FF2B5EF4-FFF2-40B4-BE49-F238E27FC236}">
              <a16:creationId xmlns:a16="http://schemas.microsoft.com/office/drawing/2014/main" xmlns="" id="{00000000-0008-0000-02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 xmlns:a14="http://schemas.microsoft.com/office/drawing/2010/main" val="0"/>
            </a:ext>
          </a:extLst>
        </a:blip>
        <a:srcRect/>
        <a:stretch>
          <a:fillRect/>
        </a:stretch>
      </xdr:blipFill>
      <xdr:spPr bwMode="auto">
        <a:xfrm>
          <a:off x="274865" y="53068"/>
          <a:ext cx="914400" cy="63817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oneCellAnchor>
    <xdr:from>
      <xdr:col>5</xdr:col>
      <xdr:colOff>968987</xdr:colOff>
      <xdr:row>0</xdr:row>
      <xdr:rowOff>220436</xdr:rowOff>
    </xdr:from>
    <xdr:ext cx="1442357" cy="571500"/>
    <xdr:pic>
      <xdr:nvPicPr>
        <xdr:cNvPr id="4" name="Picture 3" descr="D:\personal\sujitda\lyons engineering\logo.jpg">
          <a:extLst>
            <a:ext uri="{FF2B5EF4-FFF2-40B4-BE49-F238E27FC236}">
              <a16:creationId xmlns:a16="http://schemas.microsoft.com/office/drawing/2014/main" xmlns="" id="{00000000-0008-0000-0200-000003000000}"/>
            </a:ext>
          </a:extLst>
        </xdr:cNvPr>
        <xdr:cNvPicPr/>
      </xdr:nvPicPr>
      <xdr:blipFill>
        <a:blip xmlns:r="http://schemas.openxmlformats.org/officeDocument/2006/relationships" r:embed="rId2" cstate="print"/>
        <a:srcRect/>
        <a:stretch>
          <a:fillRect/>
        </a:stretch>
      </xdr:blipFill>
      <xdr:spPr bwMode="auto">
        <a:xfrm>
          <a:off x="10767411" y="220436"/>
          <a:ext cx="1442357" cy="571500"/>
        </a:xfrm>
        <a:prstGeom prst="rect">
          <a:avLst/>
        </a:prstGeom>
        <a:noFill/>
        <a:ln w="9525">
          <a:noFill/>
          <a:miter lim="800000"/>
          <a:headEnd/>
          <a:tailEnd/>
        </a:ln>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0</xdr:col>
      <xdr:colOff>324096</xdr:colOff>
      <xdr:row>0</xdr:row>
      <xdr:rowOff>106631</xdr:rowOff>
    </xdr:from>
    <xdr:to>
      <xdr:col>0</xdr:col>
      <xdr:colOff>1230332</xdr:colOff>
      <xdr:row>0</xdr:row>
      <xdr:rowOff>744806</xdr:rowOff>
    </xdr:to>
    <xdr:pic>
      <xdr:nvPicPr>
        <xdr:cNvPr id="2" name="Picture 1" descr="GAIL LOGO">
          <a:extLst>
            <a:ext uri="{FF2B5EF4-FFF2-40B4-BE49-F238E27FC236}">
              <a16:creationId xmlns:a16="http://schemas.microsoft.com/office/drawing/2014/main" xmlns="" id="{00000000-0008-0000-03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 xmlns:a14="http://schemas.microsoft.com/office/drawing/2010/main" val="0"/>
            </a:ext>
          </a:extLst>
        </a:blip>
        <a:srcRect/>
        <a:stretch>
          <a:fillRect/>
        </a:stretch>
      </xdr:blipFill>
      <xdr:spPr bwMode="auto">
        <a:xfrm>
          <a:off x="324096" y="106631"/>
          <a:ext cx="906236" cy="63817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oneCellAnchor>
    <xdr:from>
      <xdr:col>5</xdr:col>
      <xdr:colOff>759278</xdr:colOff>
      <xdr:row>0</xdr:row>
      <xdr:rowOff>250371</xdr:rowOff>
    </xdr:from>
    <xdr:ext cx="1442358" cy="571500"/>
    <xdr:pic>
      <xdr:nvPicPr>
        <xdr:cNvPr id="4" name="Picture 3" descr="D:\personal\sujitda\lyons engineering\logo.jpg">
          <a:extLst>
            <a:ext uri="{FF2B5EF4-FFF2-40B4-BE49-F238E27FC236}">
              <a16:creationId xmlns:a16="http://schemas.microsoft.com/office/drawing/2014/main" xmlns="" id="{00000000-0008-0000-0300-000003000000}"/>
            </a:ext>
          </a:extLst>
        </xdr:cNvPr>
        <xdr:cNvPicPr/>
      </xdr:nvPicPr>
      <xdr:blipFill>
        <a:blip xmlns:r="http://schemas.openxmlformats.org/officeDocument/2006/relationships" r:embed="rId2" cstate="print"/>
        <a:srcRect/>
        <a:stretch>
          <a:fillRect/>
        </a:stretch>
      </xdr:blipFill>
      <xdr:spPr bwMode="auto">
        <a:xfrm>
          <a:off x="12744449" y="250371"/>
          <a:ext cx="1442358" cy="571500"/>
        </a:xfrm>
        <a:prstGeom prst="rect">
          <a:avLst/>
        </a:prstGeom>
        <a:noFill/>
        <a:ln w="9525">
          <a:noFill/>
          <a:miter lim="800000"/>
          <a:headEnd/>
          <a:tailEnd/>
        </a:ln>
      </xdr:spPr>
    </xdr:pic>
    <xdr:clientData/>
  </xdr:oneCellAnchor>
</xdr:wsDr>
</file>

<file path=xl/drawings/drawing4.xml><?xml version="1.0" encoding="utf-8"?>
<xdr:wsDr xmlns:xdr="http://schemas.openxmlformats.org/drawingml/2006/spreadsheetDrawing" xmlns:a="http://schemas.openxmlformats.org/drawingml/2006/main">
  <xdr:twoCellAnchor editAs="oneCell">
    <xdr:from>
      <xdr:col>0</xdr:col>
      <xdr:colOff>255334</xdr:colOff>
      <xdr:row>0</xdr:row>
      <xdr:rowOff>171528</xdr:rowOff>
    </xdr:from>
    <xdr:to>
      <xdr:col>0</xdr:col>
      <xdr:colOff>1251857</xdr:colOff>
      <xdr:row>0</xdr:row>
      <xdr:rowOff>1020535</xdr:rowOff>
    </xdr:to>
    <xdr:pic>
      <xdr:nvPicPr>
        <xdr:cNvPr id="2" name="Picture 1" descr="GAIL LOGO">
          <a:extLst>
            <a:ext uri="{FF2B5EF4-FFF2-40B4-BE49-F238E27FC236}">
              <a16:creationId xmlns:a16="http://schemas.microsoft.com/office/drawing/2014/main" xmlns="" id="{00000000-0008-0000-05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 xmlns:a14="http://schemas.microsoft.com/office/drawing/2010/main" val="0"/>
            </a:ext>
          </a:extLst>
        </a:blip>
        <a:srcRect/>
        <a:stretch>
          <a:fillRect/>
        </a:stretch>
      </xdr:blipFill>
      <xdr:spPr bwMode="auto">
        <a:xfrm>
          <a:off x="255334" y="171528"/>
          <a:ext cx="996523" cy="849007"/>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oneCellAnchor>
    <xdr:from>
      <xdr:col>5</xdr:col>
      <xdr:colOff>378279</xdr:colOff>
      <xdr:row>0</xdr:row>
      <xdr:rowOff>329293</xdr:rowOff>
    </xdr:from>
    <xdr:ext cx="1440997" cy="571500"/>
    <xdr:pic>
      <xdr:nvPicPr>
        <xdr:cNvPr id="5" name="Picture 4" descr="D:\personal\sujitda\lyons engineering\logo.jpg">
          <a:extLst>
            <a:ext uri="{FF2B5EF4-FFF2-40B4-BE49-F238E27FC236}">
              <a16:creationId xmlns:a16="http://schemas.microsoft.com/office/drawing/2014/main" xmlns="" id="{00000000-0008-0000-0500-000003000000}"/>
            </a:ext>
          </a:extLst>
        </xdr:cNvPr>
        <xdr:cNvPicPr/>
      </xdr:nvPicPr>
      <xdr:blipFill>
        <a:blip xmlns:r="http://schemas.openxmlformats.org/officeDocument/2006/relationships" r:embed="rId2" cstate="print"/>
        <a:srcRect/>
        <a:stretch>
          <a:fillRect/>
        </a:stretch>
      </xdr:blipFill>
      <xdr:spPr bwMode="auto">
        <a:xfrm>
          <a:off x="11296650" y="329293"/>
          <a:ext cx="1440997" cy="571500"/>
        </a:xfrm>
        <a:prstGeom prst="rect">
          <a:avLst/>
        </a:prstGeom>
        <a:noFill/>
        <a:ln w="9525">
          <a:noFill/>
          <a:miter lim="800000"/>
          <a:headEnd/>
          <a:tailEnd/>
        </a:ln>
      </xdr:spPr>
    </xdr:pic>
    <xdr:clientData/>
  </xdr:oneCellAnchor>
</xdr:wsDr>
</file>

<file path=xl/drawings/drawing5.xml><?xml version="1.0" encoding="utf-8"?>
<xdr:wsDr xmlns:xdr="http://schemas.openxmlformats.org/drawingml/2006/spreadsheetDrawing" xmlns:a="http://schemas.openxmlformats.org/drawingml/2006/main">
  <xdr:twoCellAnchor editAs="oneCell">
    <xdr:from>
      <xdr:col>0</xdr:col>
      <xdr:colOff>200025</xdr:colOff>
      <xdr:row>0</xdr:row>
      <xdr:rowOff>66675</xdr:rowOff>
    </xdr:from>
    <xdr:to>
      <xdr:col>0</xdr:col>
      <xdr:colOff>1114425</xdr:colOff>
      <xdr:row>0</xdr:row>
      <xdr:rowOff>704850</xdr:rowOff>
    </xdr:to>
    <xdr:pic>
      <xdr:nvPicPr>
        <xdr:cNvPr id="2" name="Picture 1" descr="GAIL LOGO">
          <a:extLst>
            <a:ext uri="{FF2B5EF4-FFF2-40B4-BE49-F238E27FC236}">
              <a16:creationId xmlns:a16="http://schemas.microsoft.com/office/drawing/2014/main" xmlns="" id="{00000000-0008-0000-06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 xmlns:a14="http://schemas.microsoft.com/office/drawing/2010/main" val="0"/>
            </a:ext>
          </a:extLst>
        </a:blip>
        <a:srcRect/>
        <a:stretch>
          <a:fillRect/>
        </a:stretch>
      </xdr:blipFill>
      <xdr:spPr bwMode="auto">
        <a:xfrm>
          <a:off x="200025" y="66675"/>
          <a:ext cx="914400" cy="63817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oneCellAnchor>
    <xdr:from>
      <xdr:col>5</xdr:col>
      <xdr:colOff>1017814</xdr:colOff>
      <xdr:row>0</xdr:row>
      <xdr:rowOff>171450</xdr:rowOff>
    </xdr:from>
    <xdr:ext cx="1306286" cy="394607"/>
    <xdr:pic>
      <xdr:nvPicPr>
        <xdr:cNvPr id="4" name="Picture 3" descr="D:\personal\sujitda\lyons engineering\logo.jpg">
          <a:extLst>
            <a:ext uri="{FF2B5EF4-FFF2-40B4-BE49-F238E27FC236}">
              <a16:creationId xmlns:a16="http://schemas.microsoft.com/office/drawing/2014/main" xmlns="" id="{00000000-0008-0000-0600-000003000000}"/>
            </a:ext>
          </a:extLst>
        </xdr:cNvPr>
        <xdr:cNvPicPr/>
      </xdr:nvPicPr>
      <xdr:blipFill>
        <a:blip xmlns:r="http://schemas.openxmlformats.org/officeDocument/2006/relationships" r:embed="rId2" cstate="print"/>
        <a:srcRect/>
        <a:stretch>
          <a:fillRect/>
        </a:stretch>
      </xdr:blipFill>
      <xdr:spPr bwMode="auto">
        <a:xfrm>
          <a:off x="12273643" y="171450"/>
          <a:ext cx="1306286" cy="394607"/>
        </a:xfrm>
        <a:prstGeom prst="rect">
          <a:avLst/>
        </a:prstGeom>
        <a:noFill/>
        <a:ln w="9525">
          <a:noFill/>
          <a:miter lim="800000"/>
          <a:headEnd/>
          <a:tailEnd/>
        </a:ln>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sheetPr>
    <pageSetUpPr fitToPage="1"/>
  </sheetPr>
  <dimension ref="A1:P14"/>
  <sheetViews>
    <sheetView zoomScaleSheetLayoutView="124" workbookViewId="0">
      <selection activeCell="B8" sqref="B8:P8"/>
    </sheetView>
  </sheetViews>
  <sheetFormatPr defaultColWidth="9.109375" defaultRowHeight="13.2"/>
  <cols>
    <col min="1" max="1" width="15.6640625" style="15" customWidth="1"/>
    <col min="2" max="16384" width="9.109375" style="15"/>
  </cols>
  <sheetData>
    <row r="1" spans="1:16" ht="23.25" customHeight="1">
      <c r="A1" s="214" t="s">
        <v>286</v>
      </c>
      <c r="B1" s="215"/>
      <c r="C1" s="215"/>
      <c r="D1" s="215"/>
      <c r="E1" s="215"/>
      <c r="F1" s="215"/>
      <c r="G1" s="215"/>
      <c r="H1" s="215"/>
      <c r="I1" s="215"/>
      <c r="J1" s="215"/>
      <c r="K1" s="215"/>
      <c r="L1" s="215"/>
      <c r="M1" s="215"/>
      <c r="N1" s="215"/>
      <c r="O1" s="215"/>
      <c r="P1" s="215"/>
    </row>
    <row r="2" spans="1:16" ht="25.5" customHeight="1">
      <c r="A2" s="216" t="s">
        <v>287</v>
      </c>
      <c r="B2" s="217"/>
      <c r="C2" s="217"/>
      <c r="D2" s="217"/>
      <c r="E2" s="217"/>
      <c r="F2" s="217"/>
      <c r="G2" s="217"/>
      <c r="H2" s="217"/>
      <c r="I2" s="217"/>
      <c r="J2" s="217"/>
      <c r="K2" s="217"/>
      <c r="L2" s="217"/>
      <c r="M2" s="217"/>
      <c r="N2" s="217"/>
      <c r="O2" s="217"/>
      <c r="P2" s="217"/>
    </row>
    <row r="3" spans="1:16" ht="24" customHeight="1">
      <c r="A3" s="214" t="s">
        <v>288</v>
      </c>
      <c r="B3" s="215"/>
      <c r="C3" s="215"/>
      <c r="D3" s="215"/>
      <c r="E3" s="215"/>
      <c r="F3" s="215"/>
      <c r="G3" s="215"/>
      <c r="H3" s="215"/>
      <c r="I3" s="215"/>
      <c r="J3" s="215"/>
      <c r="K3" s="215"/>
      <c r="L3" s="215"/>
      <c r="M3" s="215"/>
      <c r="N3" s="215"/>
      <c r="O3" s="215"/>
      <c r="P3" s="215"/>
    </row>
    <row r="4" spans="1:16" ht="68.25" customHeight="1">
      <c r="A4" s="16">
        <v>1</v>
      </c>
      <c r="B4" s="213" t="s">
        <v>289</v>
      </c>
      <c r="C4" s="212"/>
      <c r="D4" s="212"/>
      <c r="E4" s="212"/>
      <c r="F4" s="212"/>
      <c r="G4" s="212"/>
      <c r="H4" s="212"/>
      <c r="I4" s="212"/>
      <c r="J4" s="212"/>
      <c r="K4" s="212"/>
      <c r="L4" s="212"/>
      <c r="M4" s="212"/>
      <c r="N4" s="212"/>
      <c r="O4" s="212"/>
      <c r="P4" s="212"/>
    </row>
    <row r="5" spans="1:16" ht="30" customHeight="1">
      <c r="A5" s="16">
        <v>2</v>
      </c>
      <c r="B5" s="213" t="s">
        <v>290</v>
      </c>
      <c r="C5" s="213"/>
      <c r="D5" s="213"/>
      <c r="E5" s="213"/>
      <c r="F5" s="213"/>
      <c r="G5" s="213"/>
      <c r="H5" s="213"/>
      <c r="I5" s="213"/>
      <c r="J5" s="213"/>
      <c r="K5" s="213"/>
      <c r="L5" s="213"/>
      <c r="M5" s="213"/>
      <c r="N5" s="213"/>
      <c r="O5" s="213"/>
      <c r="P5" s="213"/>
    </row>
    <row r="6" spans="1:16" ht="30" customHeight="1">
      <c r="A6" s="16">
        <v>3</v>
      </c>
      <c r="B6" s="213" t="s">
        <v>291</v>
      </c>
      <c r="C6" s="213"/>
      <c r="D6" s="213"/>
      <c r="E6" s="213"/>
      <c r="F6" s="213"/>
      <c r="G6" s="213"/>
      <c r="H6" s="213"/>
      <c r="I6" s="213"/>
      <c r="J6" s="213"/>
      <c r="K6" s="213"/>
      <c r="L6" s="213"/>
      <c r="M6" s="213"/>
      <c r="N6" s="213"/>
      <c r="O6" s="213"/>
      <c r="P6" s="213"/>
    </row>
    <row r="7" spans="1:16" ht="43.95" customHeight="1">
      <c r="A7" s="16">
        <v>3</v>
      </c>
      <c r="B7" s="212" t="s">
        <v>292</v>
      </c>
      <c r="C7" s="212"/>
      <c r="D7" s="212"/>
      <c r="E7" s="212"/>
      <c r="F7" s="212"/>
      <c r="G7" s="212"/>
      <c r="H7" s="212"/>
      <c r="I7" s="212"/>
      <c r="J7" s="212"/>
      <c r="K7" s="212"/>
      <c r="L7" s="212"/>
      <c r="M7" s="212"/>
      <c r="N7" s="212"/>
      <c r="O7" s="212"/>
      <c r="P7" s="212"/>
    </row>
    <row r="8" spans="1:16" ht="29.25" customHeight="1">
      <c r="A8" s="16">
        <v>4</v>
      </c>
      <c r="B8" s="213" t="s">
        <v>293</v>
      </c>
      <c r="C8" s="213"/>
      <c r="D8" s="213"/>
      <c r="E8" s="213"/>
      <c r="F8" s="213"/>
      <c r="G8" s="213"/>
      <c r="H8" s="213"/>
      <c r="I8" s="213"/>
      <c r="J8" s="213"/>
      <c r="K8" s="213"/>
      <c r="L8" s="213"/>
      <c r="M8" s="213"/>
      <c r="N8" s="213"/>
      <c r="O8" s="213"/>
      <c r="P8" s="213"/>
    </row>
    <row r="9" spans="1:16" ht="39.75" customHeight="1">
      <c r="A9" s="16">
        <v>5</v>
      </c>
      <c r="B9" s="212" t="s">
        <v>294</v>
      </c>
      <c r="C9" s="212"/>
      <c r="D9" s="212"/>
      <c r="E9" s="212"/>
      <c r="F9" s="212"/>
      <c r="G9" s="212"/>
      <c r="H9" s="212"/>
      <c r="I9" s="212"/>
      <c r="J9" s="212"/>
      <c r="K9" s="212"/>
      <c r="L9" s="212"/>
      <c r="M9" s="212"/>
      <c r="N9" s="212"/>
      <c r="O9" s="212"/>
      <c r="P9" s="212"/>
    </row>
    <row r="10" spans="1:16" ht="34.5" customHeight="1">
      <c r="A10" s="16">
        <v>6</v>
      </c>
      <c r="B10" s="212" t="s">
        <v>295</v>
      </c>
      <c r="C10" s="212"/>
      <c r="D10" s="212"/>
      <c r="E10" s="212"/>
      <c r="F10" s="212"/>
      <c r="G10" s="212"/>
      <c r="H10" s="212"/>
      <c r="I10" s="212"/>
      <c r="J10" s="212"/>
      <c r="K10" s="212"/>
      <c r="L10" s="212"/>
      <c r="M10" s="212"/>
      <c r="N10" s="212"/>
      <c r="O10" s="212"/>
      <c r="P10" s="212"/>
    </row>
    <row r="11" spans="1:16" ht="14.25" customHeight="1">
      <c r="A11" s="16"/>
      <c r="B11" s="211" t="s">
        <v>296</v>
      </c>
      <c r="C11" s="211"/>
      <c r="D11" s="211"/>
      <c r="E11" s="211"/>
      <c r="F11" s="211"/>
      <c r="G11" s="211"/>
      <c r="H11" s="211"/>
      <c r="I11" s="211"/>
      <c r="J11" s="211"/>
      <c r="K11" s="211"/>
      <c r="L11" s="211"/>
      <c r="M11" s="211"/>
      <c r="N11" s="211"/>
      <c r="O11" s="211"/>
      <c r="P11" s="211"/>
    </row>
    <row r="12" spans="1:16" ht="21.75" customHeight="1">
      <c r="A12" s="16"/>
      <c r="B12" s="211" t="s">
        <v>297</v>
      </c>
      <c r="C12" s="211"/>
      <c r="D12" s="211"/>
      <c r="E12" s="211"/>
      <c r="F12" s="211"/>
      <c r="G12" s="211"/>
      <c r="H12" s="211"/>
      <c r="I12" s="211"/>
      <c r="J12" s="211"/>
      <c r="K12" s="211"/>
      <c r="L12" s="211"/>
      <c r="M12" s="211"/>
      <c r="N12" s="211"/>
      <c r="O12" s="211"/>
      <c r="P12" s="211"/>
    </row>
    <row r="13" spans="1:16" ht="20.25" customHeight="1">
      <c r="A13" s="16"/>
      <c r="B13" s="211" t="s">
        <v>298</v>
      </c>
      <c r="C13" s="211"/>
      <c r="D13" s="211"/>
      <c r="E13" s="211"/>
      <c r="F13" s="211"/>
      <c r="G13" s="211"/>
      <c r="H13" s="211"/>
      <c r="I13" s="211"/>
      <c r="J13" s="211"/>
      <c r="K13" s="211"/>
      <c r="L13" s="211"/>
      <c r="M13" s="211"/>
      <c r="N13" s="211"/>
      <c r="O13" s="211"/>
      <c r="P13" s="211"/>
    </row>
    <row r="14" spans="1:16" ht="17.25" customHeight="1">
      <c r="A14" s="17" t="s">
        <v>299</v>
      </c>
      <c r="B14" s="212" t="s">
        <v>300</v>
      </c>
      <c r="C14" s="212"/>
      <c r="D14" s="212"/>
      <c r="E14" s="212"/>
      <c r="F14" s="212"/>
      <c r="G14" s="212"/>
      <c r="H14" s="212"/>
      <c r="I14" s="212"/>
      <c r="J14" s="212"/>
      <c r="K14" s="212"/>
      <c r="L14" s="212"/>
      <c r="M14" s="212"/>
      <c r="N14" s="212"/>
      <c r="O14" s="212"/>
      <c r="P14" s="212"/>
    </row>
  </sheetData>
  <sheetProtection password="CEE5" sheet="1" objects="1" scenarios="1" formatCells="0" formatColumns="0"/>
  <mergeCells count="14">
    <mergeCell ref="B6:P6"/>
    <mergeCell ref="A1:P1"/>
    <mergeCell ref="A2:P2"/>
    <mergeCell ref="A3:P3"/>
    <mergeCell ref="B4:P4"/>
    <mergeCell ref="B5:P5"/>
    <mergeCell ref="B13:P13"/>
    <mergeCell ref="B14:P14"/>
    <mergeCell ref="B7:P7"/>
    <mergeCell ref="B8:P8"/>
    <mergeCell ref="B9:P9"/>
    <mergeCell ref="B10:P10"/>
    <mergeCell ref="B11:P11"/>
    <mergeCell ref="B12:P12"/>
  </mergeCells>
  <pageMargins left="0.7" right="0.7" top="0.75" bottom="0.75" header="0.3" footer="0.3"/>
  <pageSetup scale="80" orientation="landscape" horizontalDpi="1200" verticalDpi="1200" r:id="rId1"/>
</worksheet>
</file>

<file path=xl/worksheets/sheet2.xml><?xml version="1.0" encoding="utf-8"?>
<worksheet xmlns="http://schemas.openxmlformats.org/spreadsheetml/2006/main" xmlns:r="http://schemas.openxmlformats.org/officeDocument/2006/relationships">
  <dimension ref="A1:H28"/>
  <sheetViews>
    <sheetView workbookViewId="0">
      <selection activeCell="B7" sqref="B7:F7"/>
    </sheetView>
  </sheetViews>
  <sheetFormatPr defaultColWidth="14.109375" defaultRowHeight="98.4" customHeight="1"/>
  <cols>
    <col min="1" max="1" width="14.109375" style="189"/>
    <col min="2" max="2" width="22.88671875" style="189" customWidth="1"/>
    <col min="3" max="3" width="22" style="189" customWidth="1"/>
    <col min="4" max="4" width="18.6640625" style="189" customWidth="1"/>
    <col min="5" max="5" width="19.77734375" style="189" customWidth="1"/>
    <col min="6" max="6" width="20.5546875" style="189" customWidth="1"/>
    <col min="7" max="16384" width="14.109375" style="189"/>
  </cols>
  <sheetData>
    <row r="1" spans="1:6" ht="72" customHeight="1">
      <c r="A1" s="229" t="s">
        <v>354</v>
      </c>
      <c r="B1" s="229"/>
      <c r="C1" s="229"/>
      <c r="D1" s="229"/>
      <c r="E1" s="229"/>
      <c r="F1" s="229"/>
    </row>
    <row r="2" spans="1:6" s="193" customFormat="1" ht="14.4">
      <c r="A2" s="190"/>
      <c r="B2" s="191"/>
      <c r="C2" s="191"/>
      <c r="D2" s="192" t="s">
        <v>333</v>
      </c>
      <c r="E2" s="230" t="s">
        <v>334</v>
      </c>
      <c r="F2" s="231"/>
    </row>
    <row r="3" spans="1:6" ht="14.4">
      <c r="A3" s="232" t="s">
        <v>335</v>
      </c>
      <c r="B3" s="232" t="s">
        <v>336</v>
      </c>
      <c r="C3" s="232" t="s">
        <v>337</v>
      </c>
      <c r="D3" s="234" t="s">
        <v>338</v>
      </c>
      <c r="E3" s="234"/>
      <c r="F3" s="234"/>
    </row>
    <row r="4" spans="1:6" ht="57.6">
      <c r="A4" s="233"/>
      <c r="B4" s="233"/>
      <c r="C4" s="233"/>
      <c r="D4" s="194" t="s">
        <v>339</v>
      </c>
      <c r="E4" s="194" t="s">
        <v>340</v>
      </c>
      <c r="F4" s="194" t="s">
        <v>341</v>
      </c>
    </row>
    <row r="5" spans="1:6" ht="14.4">
      <c r="A5" s="195" t="s">
        <v>4</v>
      </c>
      <c r="B5" s="195" t="s">
        <v>5</v>
      </c>
      <c r="C5" s="195" t="s">
        <v>6</v>
      </c>
      <c r="D5" s="195" t="s">
        <v>342</v>
      </c>
      <c r="E5" s="195" t="s">
        <v>343</v>
      </c>
      <c r="F5" s="195" t="s">
        <v>344</v>
      </c>
    </row>
    <row r="6" spans="1:6" ht="28.8">
      <c r="A6" s="196" t="s">
        <v>19</v>
      </c>
      <c r="B6" s="197" t="s">
        <v>345</v>
      </c>
      <c r="C6" s="198">
        <f>Total!D12</f>
        <v>4418871</v>
      </c>
      <c r="D6" s="199"/>
      <c r="E6" s="200"/>
      <c r="F6" s="201"/>
    </row>
    <row r="7" spans="1:6" ht="14.4">
      <c r="A7" s="195">
        <v>2</v>
      </c>
      <c r="B7" s="218" t="s">
        <v>346</v>
      </c>
      <c r="C7" s="219"/>
      <c r="D7" s="219"/>
      <c r="E7" s="219"/>
      <c r="F7" s="219"/>
    </row>
    <row r="8" spans="1:6" ht="14.4">
      <c r="A8" s="195">
        <v>3</v>
      </c>
      <c r="B8" s="220" t="s">
        <v>347</v>
      </c>
      <c r="C8" s="221"/>
      <c r="D8" s="221"/>
      <c r="E8" s="222"/>
      <c r="F8" s="202"/>
    </row>
    <row r="9" spans="1:6" ht="14.4">
      <c r="A9" s="203">
        <v>4</v>
      </c>
      <c r="B9" s="220" t="s">
        <v>348</v>
      </c>
      <c r="C9" s="223"/>
      <c r="D9" s="223"/>
      <c r="E9" s="224"/>
      <c r="F9" s="204"/>
    </row>
    <row r="10" spans="1:6" ht="14.4">
      <c r="A10" s="205"/>
      <c r="B10" s="205"/>
      <c r="C10" s="205"/>
      <c r="D10" s="205"/>
      <c r="E10" s="205"/>
      <c r="F10" s="205"/>
    </row>
    <row r="11" spans="1:6" ht="14.4">
      <c r="A11" s="206" t="s">
        <v>349</v>
      </c>
      <c r="B11" s="205"/>
      <c r="C11" s="205"/>
      <c r="D11" s="205"/>
      <c r="E11" s="205"/>
      <c r="F11" s="205"/>
    </row>
    <row r="12" spans="1:6" s="193" customFormat="1" ht="14.4">
      <c r="A12" s="207">
        <v>1</v>
      </c>
      <c r="B12" s="225" t="s">
        <v>350</v>
      </c>
      <c r="C12" s="225"/>
      <c r="D12" s="225"/>
      <c r="E12" s="225"/>
      <c r="F12" s="225"/>
    </row>
    <row r="13" spans="1:6" s="193" customFormat="1" ht="14.4">
      <c r="A13" s="207">
        <v>2</v>
      </c>
      <c r="B13" s="226" t="s">
        <v>351</v>
      </c>
      <c r="C13" s="227"/>
      <c r="D13" s="227"/>
      <c r="E13" s="227"/>
      <c r="F13" s="228"/>
    </row>
    <row r="14" spans="1:6" ht="14.4">
      <c r="A14" s="208"/>
      <c r="B14" s="208"/>
      <c r="C14" s="208"/>
      <c r="D14" s="208"/>
      <c r="E14" s="208"/>
      <c r="F14" s="208"/>
    </row>
    <row r="15" spans="1:6" ht="14.4">
      <c r="A15" s="208"/>
      <c r="B15" s="208"/>
      <c r="C15" s="208"/>
      <c r="D15" s="209" t="s">
        <v>352</v>
      </c>
      <c r="E15" s="208"/>
      <c r="F15" s="208"/>
    </row>
    <row r="16" spans="1:6" ht="14.4">
      <c r="A16" s="208"/>
      <c r="B16" s="208"/>
      <c r="C16" s="208"/>
      <c r="D16" s="209"/>
      <c r="E16" s="208"/>
      <c r="F16" s="208"/>
    </row>
    <row r="17" spans="1:8" ht="98.4" customHeight="1">
      <c r="A17" s="208"/>
      <c r="B17" s="208"/>
      <c r="C17" s="208"/>
      <c r="D17" s="209" t="s">
        <v>353</v>
      </c>
      <c r="E17" s="208"/>
      <c r="F17" s="208"/>
    </row>
    <row r="22" spans="1:8" ht="98.4" customHeight="1">
      <c r="A22" s="210"/>
      <c r="B22" s="210"/>
      <c r="C22" s="210"/>
      <c r="D22" s="210"/>
      <c r="E22" s="210"/>
      <c r="F22" s="210"/>
      <c r="G22" s="210"/>
      <c r="H22" s="210"/>
    </row>
    <row r="23" spans="1:8" ht="98.4" customHeight="1">
      <c r="A23" s="210"/>
      <c r="B23" s="210"/>
      <c r="C23" s="210"/>
      <c r="D23" s="210"/>
      <c r="E23" s="210"/>
    </row>
    <row r="24" spans="1:8" ht="98.4" customHeight="1">
      <c r="A24" s="210"/>
      <c r="B24" s="210"/>
      <c r="C24" s="210"/>
      <c r="D24" s="210"/>
      <c r="E24" s="210"/>
    </row>
    <row r="25" spans="1:8" ht="98.4" customHeight="1">
      <c r="A25" s="210"/>
      <c r="B25" s="210"/>
      <c r="C25" s="210"/>
      <c r="D25" s="210"/>
      <c r="E25" s="210"/>
    </row>
    <row r="26" spans="1:8" ht="98.4" customHeight="1">
      <c r="A26" s="210"/>
      <c r="B26" s="210"/>
      <c r="C26" s="210"/>
      <c r="D26" s="210"/>
      <c r="E26" s="210"/>
    </row>
    <row r="27" spans="1:8" ht="98.4" customHeight="1">
      <c r="A27" s="210"/>
      <c r="B27" s="210"/>
      <c r="C27" s="210"/>
      <c r="D27" s="210"/>
      <c r="E27" s="210"/>
    </row>
    <row r="28" spans="1:8" ht="98.4" customHeight="1">
      <c r="A28" s="210"/>
      <c r="B28" s="210"/>
      <c r="C28" s="210"/>
      <c r="D28" s="210"/>
      <c r="E28" s="210"/>
    </row>
  </sheetData>
  <sheetProtection password="CEE5" sheet="1" objects="1" scenarios="1" formatCells="0" formatColumns="0"/>
  <mergeCells count="11">
    <mergeCell ref="A1:F1"/>
    <mergeCell ref="E2:F2"/>
    <mergeCell ref="A3:A4"/>
    <mergeCell ref="B3:B4"/>
    <mergeCell ref="C3:C4"/>
    <mergeCell ref="D3:F3"/>
    <mergeCell ref="B7:F7"/>
    <mergeCell ref="B8:E8"/>
    <mergeCell ref="B9:E9"/>
    <mergeCell ref="B12:F12"/>
    <mergeCell ref="B13:F13"/>
  </mergeCells>
  <conditionalFormatting sqref="C10:E13 F1:F13 C1:E8 A1:B13">
    <cfRule type="expression" dxfId="0" priority="1">
      <formula>CELL("protect", INDIRECT(ADDRESS(ROW(),COLUMN())))=1</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D12"/>
  <sheetViews>
    <sheetView view="pageBreakPreview" zoomScale="70" zoomScaleSheetLayoutView="70" workbookViewId="0">
      <selection activeCell="D12" sqref="D12"/>
    </sheetView>
  </sheetViews>
  <sheetFormatPr defaultRowHeight="13.8"/>
  <cols>
    <col min="1" max="1" width="20.88671875" style="6" customWidth="1"/>
    <col min="2" max="2" width="11" style="6" customWidth="1"/>
    <col min="3" max="3" width="78.109375" style="6" customWidth="1"/>
    <col min="4" max="4" width="30" style="14" customWidth="1"/>
    <col min="5" max="250" width="9.109375" style="6"/>
    <col min="251" max="251" width="17.5546875" style="6" customWidth="1"/>
    <col min="252" max="252" width="9.109375" style="6"/>
    <col min="253" max="253" width="42.5546875" style="6" customWidth="1"/>
    <col min="254" max="254" width="23.109375" style="6" customWidth="1"/>
    <col min="255" max="255" width="26" style="6" customWidth="1"/>
    <col min="256" max="256" width="31.5546875" style="6" customWidth="1"/>
    <col min="257" max="257" width="21" style="6" customWidth="1"/>
    <col min="258" max="506" width="9.109375" style="6"/>
    <col min="507" max="507" width="17.5546875" style="6" customWidth="1"/>
    <col min="508" max="508" width="9.109375" style="6"/>
    <col min="509" max="509" width="42.5546875" style="6" customWidth="1"/>
    <col min="510" max="510" width="23.109375" style="6" customWidth="1"/>
    <col min="511" max="511" width="26" style="6" customWidth="1"/>
    <col min="512" max="512" width="31.5546875" style="6" customWidth="1"/>
    <col min="513" max="513" width="21" style="6" customWidth="1"/>
    <col min="514" max="762" width="9.109375" style="6"/>
    <col min="763" max="763" width="17.5546875" style="6" customWidth="1"/>
    <col min="764" max="764" width="9.109375" style="6"/>
    <col min="765" max="765" width="42.5546875" style="6" customWidth="1"/>
    <col min="766" max="766" width="23.109375" style="6" customWidth="1"/>
    <col min="767" max="767" width="26" style="6" customWidth="1"/>
    <col min="768" max="768" width="31.5546875" style="6" customWidth="1"/>
    <col min="769" max="769" width="21" style="6" customWidth="1"/>
    <col min="770" max="1018" width="9.109375" style="6"/>
    <col min="1019" max="1019" width="17.5546875" style="6" customWidth="1"/>
    <col min="1020" max="1020" width="9.109375" style="6"/>
    <col min="1021" max="1021" width="42.5546875" style="6" customWidth="1"/>
    <col min="1022" max="1022" width="23.109375" style="6" customWidth="1"/>
    <col min="1023" max="1023" width="26" style="6" customWidth="1"/>
    <col min="1024" max="1024" width="31.5546875" style="6" customWidth="1"/>
    <col min="1025" max="1025" width="21" style="6" customWidth="1"/>
    <col min="1026" max="1274" width="9.109375" style="6"/>
    <col min="1275" max="1275" width="17.5546875" style="6" customWidth="1"/>
    <col min="1276" max="1276" width="9.109375" style="6"/>
    <col min="1277" max="1277" width="42.5546875" style="6" customWidth="1"/>
    <col min="1278" max="1278" width="23.109375" style="6" customWidth="1"/>
    <col min="1279" max="1279" width="26" style="6" customWidth="1"/>
    <col min="1280" max="1280" width="31.5546875" style="6" customWidth="1"/>
    <col min="1281" max="1281" width="21" style="6" customWidth="1"/>
    <col min="1282" max="1530" width="9.109375" style="6"/>
    <col min="1531" max="1531" width="17.5546875" style="6" customWidth="1"/>
    <col min="1532" max="1532" width="9.109375" style="6"/>
    <col min="1533" max="1533" width="42.5546875" style="6" customWidth="1"/>
    <col min="1534" max="1534" width="23.109375" style="6" customWidth="1"/>
    <col min="1535" max="1535" width="26" style="6" customWidth="1"/>
    <col min="1536" max="1536" width="31.5546875" style="6" customWidth="1"/>
    <col min="1537" max="1537" width="21" style="6" customWidth="1"/>
    <col min="1538" max="1786" width="9.109375" style="6"/>
    <col min="1787" max="1787" width="17.5546875" style="6" customWidth="1"/>
    <col min="1788" max="1788" width="9.109375" style="6"/>
    <col min="1789" max="1789" width="42.5546875" style="6" customWidth="1"/>
    <col min="1790" max="1790" width="23.109375" style="6" customWidth="1"/>
    <col min="1791" max="1791" width="26" style="6" customWidth="1"/>
    <col min="1792" max="1792" width="31.5546875" style="6" customWidth="1"/>
    <col min="1793" max="1793" width="21" style="6" customWidth="1"/>
    <col min="1794" max="2042" width="9.109375" style="6"/>
    <col min="2043" max="2043" width="17.5546875" style="6" customWidth="1"/>
    <col min="2044" max="2044" width="9.109375" style="6"/>
    <col min="2045" max="2045" width="42.5546875" style="6" customWidth="1"/>
    <col min="2046" max="2046" width="23.109375" style="6" customWidth="1"/>
    <col min="2047" max="2047" width="26" style="6" customWidth="1"/>
    <col min="2048" max="2048" width="31.5546875" style="6" customWidth="1"/>
    <col min="2049" max="2049" width="21" style="6" customWidth="1"/>
    <col min="2050" max="2298" width="9.109375" style="6"/>
    <col min="2299" max="2299" width="17.5546875" style="6" customWidth="1"/>
    <col min="2300" max="2300" width="9.109375" style="6"/>
    <col min="2301" max="2301" width="42.5546875" style="6" customWidth="1"/>
    <col min="2302" max="2302" width="23.109375" style="6" customWidth="1"/>
    <col min="2303" max="2303" width="26" style="6" customWidth="1"/>
    <col min="2304" max="2304" width="31.5546875" style="6" customWidth="1"/>
    <col min="2305" max="2305" width="21" style="6" customWidth="1"/>
    <col min="2306" max="2554" width="9.109375" style="6"/>
    <col min="2555" max="2555" width="17.5546875" style="6" customWidth="1"/>
    <col min="2556" max="2556" width="9.109375" style="6"/>
    <col min="2557" max="2557" width="42.5546875" style="6" customWidth="1"/>
    <col min="2558" max="2558" width="23.109375" style="6" customWidth="1"/>
    <col min="2559" max="2559" width="26" style="6" customWidth="1"/>
    <col min="2560" max="2560" width="31.5546875" style="6" customWidth="1"/>
    <col min="2561" max="2561" width="21" style="6" customWidth="1"/>
    <col min="2562" max="2810" width="9.109375" style="6"/>
    <col min="2811" max="2811" width="17.5546875" style="6" customWidth="1"/>
    <col min="2812" max="2812" width="9.109375" style="6"/>
    <col min="2813" max="2813" width="42.5546875" style="6" customWidth="1"/>
    <col min="2814" max="2814" width="23.109375" style="6" customWidth="1"/>
    <col min="2815" max="2815" width="26" style="6" customWidth="1"/>
    <col min="2816" max="2816" width="31.5546875" style="6" customWidth="1"/>
    <col min="2817" max="2817" width="21" style="6" customWidth="1"/>
    <col min="2818" max="3066" width="9.109375" style="6"/>
    <col min="3067" max="3067" width="17.5546875" style="6" customWidth="1"/>
    <col min="3068" max="3068" width="9.109375" style="6"/>
    <col min="3069" max="3069" width="42.5546875" style="6" customWidth="1"/>
    <col min="3070" max="3070" width="23.109375" style="6" customWidth="1"/>
    <col min="3071" max="3071" width="26" style="6" customWidth="1"/>
    <col min="3072" max="3072" width="31.5546875" style="6" customWidth="1"/>
    <col min="3073" max="3073" width="21" style="6" customWidth="1"/>
    <col min="3074" max="3322" width="9.109375" style="6"/>
    <col min="3323" max="3323" width="17.5546875" style="6" customWidth="1"/>
    <col min="3324" max="3324" width="9.109375" style="6"/>
    <col min="3325" max="3325" width="42.5546875" style="6" customWidth="1"/>
    <col min="3326" max="3326" width="23.109375" style="6" customWidth="1"/>
    <col min="3327" max="3327" width="26" style="6" customWidth="1"/>
    <col min="3328" max="3328" width="31.5546875" style="6" customWidth="1"/>
    <col min="3329" max="3329" width="21" style="6" customWidth="1"/>
    <col min="3330" max="3578" width="9.109375" style="6"/>
    <col min="3579" max="3579" width="17.5546875" style="6" customWidth="1"/>
    <col min="3580" max="3580" width="9.109375" style="6"/>
    <col min="3581" max="3581" width="42.5546875" style="6" customWidth="1"/>
    <col min="3582" max="3582" width="23.109375" style="6" customWidth="1"/>
    <col min="3583" max="3583" width="26" style="6" customWidth="1"/>
    <col min="3584" max="3584" width="31.5546875" style="6" customWidth="1"/>
    <col min="3585" max="3585" width="21" style="6" customWidth="1"/>
    <col min="3586" max="3834" width="9.109375" style="6"/>
    <col min="3835" max="3835" width="17.5546875" style="6" customWidth="1"/>
    <col min="3836" max="3836" width="9.109375" style="6"/>
    <col min="3837" max="3837" width="42.5546875" style="6" customWidth="1"/>
    <col min="3838" max="3838" width="23.109375" style="6" customWidth="1"/>
    <col min="3839" max="3839" width="26" style="6" customWidth="1"/>
    <col min="3840" max="3840" width="31.5546875" style="6" customWidth="1"/>
    <col min="3841" max="3841" width="21" style="6" customWidth="1"/>
    <col min="3842" max="4090" width="9.109375" style="6"/>
    <col min="4091" max="4091" width="17.5546875" style="6" customWidth="1"/>
    <col min="4092" max="4092" width="9.109375" style="6"/>
    <col min="4093" max="4093" width="42.5546875" style="6" customWidth="1"/>
    <col min="4094" max="4094" width="23.109375" style="6" customWidth="1"/>
    <col min="4095" max="4095" width="26" style="6" customWidth="1"/>
    <col min="4096" max="4096" width="31.5546875" style="6" customWidth="1"/>
    <col min="4097" max="4097" width="21" style="6" customWidth="1"/>
    <col min="4098" max="4346" width="9.109375" style="6"/>
    <col min="4347" max="4347" width="17.5546875" style="6" customWidth="1"/>
    <col min="4348" max="4348" width="9.109375" style="6"/>
    <col min="4349" max="4349" width="42.5546875" style="6" customWidth="1"/>
    <col min="4350" max="4350" width="23.109375" style="6" customWidth="1"/>
    <col min="4351" max="4351" width="26" style="6" customWidth="1"/>
    <col min="4352" max="4352" width="31.5546875" style="6" customWidth="1"/>
    <col min="4353" max="4353" width="21" style="6" customWidth="1"/>
    <col min="4354" max="4602" width="9.109375" style="6"/>
    <col min="4603" max="4603" width="17.5546875" style="6" customWidth="1"/>
    <col min="4604" max="4604" width="9.109375" style="6"/>
    <col min="4605" max="4605" width="42.5546875" style="6" customWidth="1"/>
    <col min="4606" max="4606" width="23.109375" style="6" customWidth="1"/>
    <col min="4607" max="4607" width="26" style="6" customWidth="1"/>
    <col min="4608" max="4608" width="31.5546875" style="6" customWidth="1"/>
    <col min="4609" max="4609" width="21" style="6" customWidth="1"/>
    <col min="4610" max="4858" width="9.109375" style="6"/>
    <col min="4859" max="4859" width="17.5546875" style="6" customWidth="1"/>
    <col min="4860" max="4860" width="9.109375" style="6"/>
    <col min="4861" max="4861" width="42.5546875" style="6" customWidth="1"/>
    <col min="4862" max="4862" width="23.109375" style="6" customWidth="1"/>
    <col min="4863" max="4863" width="26" style="6" customWidth="1"/>
    <col min="4864" max="4864" width="31.5546875" style="6" customWidth="1"/>
    <col min="4865" max="4865" width="21" style="6" customWidth="1"/>
    <col min="4866" max="5114" width="9.109375" style="6"/>
    <col min="5115" max="5115" width="17.5546875" style="6" customWidth="1"/>
    <col min="5116" max="5116" width="9.109375" style="6"/>
    <col min="5117" max="5117" width="42.5546875" style="6" customWidth="1"/>
    <col min="5118" max="5118" width="23.109375" style="6" customWidth="1"/>
    <col min="5119" max="5119" width="26" style="6" customWidth="1"/>
    <col min="5120" max="5120" width="31.5546875" style="6" customWidth="1"/>
    <col min="5121" max="5121" width="21" style="6" customWidth="1"/>
    <col min="5122" max="5370" width="9.109375" style="6"/>
    <col min="5371" max="5371" width="17.5546875" style="6" customWidth="1"/>
    <col min="5372" max="5372" width="9.109375" style="6"/>
    <col min="5373" max="5373" width="42.5546875" style="6" customWidth="1"/>
    <col min="5374" max="5374" width="23.109375" style="6" customWidth="1"/>
    <col min="5375" max="5375" width="26" style="6" customWidth="1"/>
    <col min="5376" max="5376" width="31.5546875" style="6" customWidth="1"/>
    <col min="5377" max="5377" width="21" style="6" customWidth="1"/>
    <col min="5378" max="5626" width="9.109375" style="6"/>
    <col min="5627" max="5627" width="17.5546875" style="6" customWidth="1"/>
    <col min="5628" max="5628" width="9.109375" style="6"/>
    <col min="5629" max="5629" width="42.5546875" style="6" customWidth="1"/>
    <col min="5630" max="5630" width="23.109375" style="6" customWidth="1"/>
    <col min="5631" max="5631" width="26" style="6" customWidth="1"/>
    <col min="5632" max="5632" width="31.5546875" style="6" customWidth="1"/>
    <col min="5633" max="5633" width="21" style="6" customWidth="1"/>
    <col min="5634" max="5882" width="9.109375" style="6"/>
    <col min="5883" max="5883" width="17.5546875" style="6" customWidth="1"/>
    <col min="5884" max="5884" width="9.109375" style="6"/>
    <col min="5885" max="5885" width="42.5546875" style="6" customWidth="1"/>
    <col min="5886" max="5886" width="23.109375" style="6" customWidth="1"/>
    <col min="5887" max="5887" width="26" style="6" customWidth="1"/>
    <col min="5888" max="5888" width="31.5546875" style="6" customWidth="1"/>
    <col min="5889" max="5889" width="21" style="6" customWidth="1"/>
    <col min="5890" max="6138" width="9.109375" style="6"/>
    <col min="6139" max="6139" width="17.5546875" style="6" customWidth="1"/>
    <col min="6140" max="6140" width="9.109375" style="6"/>
    <col min="6141" max="6141" width="42.5546875" style="6" customWidth="1"/>
    <col min="6142" max="6142" width="23.109375" style="6" customWidth="1"/>
    <col min="6143" max="6143" width="26" style="6" customWidth="1"/>
    <col min="6144" max="6144" width="31.5546875" style="6" customWidth="1"/>
    <col min="6145" max="6145" width="21" style="6" customWidth="1"/>
    <col min="6146" max="6394" width="9.109375" style="6"/>
    <col min="6395" max="6395" width="17.5546875" style="6" customWidth="1"/>
    <col min="6396" max="6396" width="9.109375" style="6"/>
    <col min="6397" max="6397" width="42.5546875" style="6" customWidth="1"/>
    <col min="6398" max="6398" width="23.109375" style="6" customWidth="1"/>
    <col min="6399" max="6399" width="26" style="6" customWidth="1"/>
    <col min="6400" max="6400" width="31.5546875" style="6" customWidth="1"/>
    <col min="6401" max="6401" width="21" style="6" customWidth="1"/>
    <col min="6402" max="6650" width="9.109375" style="6"/>
    <col min="6651" max="6651" width="17.5546875" style="6" customWidth="1"/>
    <col min="6652" max="6652" width="9.109375" style="6"/>
    <col min="6653" max="6653" width="42.5546875" style="6" customWidth="1"/>
    <col min="6654" max="6654" width="23.109375" style="6" customWidth="1"/>
    <col min="6655" max="6655" width="26" style="6" customWidth="1"/>
    <col min="6656" max="6656" width="31.5546875" style="6" customWidth="1"/>
    <col min="6657" max="6657" width="21" style="6" customWidth="1"/>
    <col min="6658" max="6906" width="9.109375" style="6"/>
    <col min="6907" max="6907" width="17.5546875" style="6" customWidth="1"/>
    <col min="6908" max="6908" width="9.109375" style="6"/>
    <col min="6909" max="6909" width="42.5546875" style="6" customWidth="1"/>
    <col min="6910" max="6910" width="23.109375" style="6" customWidth="1"/>
    <col min="6911" max="6911" width="26" style="6" customWidth="1"/>
    <col min="6912" max="6912" width="31.5546875" style="6" customWidth="1"/>
    <col min="6913" max="6913" width="21" style="6" customWidth="1"/>
    <col min="6914" max="7162" width="9.109375" style="6"/>
    <col min="7163" max="7163" width="17.5546875" style="6" customWidth="1"/>
    <col min="7164" max="7164" width="9.109375" style="6"/>
    <col min="7165" max="7165" width="42.5546875" style="6" customWidth="1"/>
    <col min="7166" max="7166" width="23.109375" style="6" customWidth="1"/>
    <col min="7167" max="7167" width="26" style="6" customWidth="1"/>
    <col min="7168" max="7168" width="31.5546875" style="6" customWidth="1"/>
    <col min="7169" max="7169" width="21" style="6" customWidth="1"/>
    <col min="7170" max="7418" width="9.109375" style="6"/>
    <col min="7419" max="7419" width="17.5546875" style="6" customWidth="1"/>
    <col min="7420" max="7420" width="9.109375" style="6"/>
    <col min="7421" max="7421" width="42.5546875" style="6" customWidth="1"/>
    <col min="7422" max="7422" width="23.109375" style="6" customWidth="1"/>
    <col min="7423" max="7423" width="26" style="6" customWidth="1"/>
    <col min="7424" max="7424" width="31.5546875" style="6" customWidth="1"/>
    <col min="7425" max="7425" width="21" style="6" customWidth="1"/>
    <col min="7426" max="7674" width="9.109375" style="6"/>
    <col min="7675" max="7675" width="17.5546875" style="6" customWidth="1"/>
    <col min="7676" max="7676" width="9.109375" style="6"/>
    <col min="7677" max="7677" width="42.5546875" style="6" customWidth="1"/>
    <col min="7678" max="7678" width="23.109375" style="6" customWidth="1"/>
    <col min="7679" max="7679" width="26" style="6" customWidth="1"/>
    <col min="7680" max="7680" width="31.5546875" style="6" customWidth="1"/>
    <col min="7681" max="7681" width="21" style="6" customWidth="1"/>
    <col min="7682" max="7930" width="9.109375" style="6"/>
    <col min="7931" max="7931" width="17.5546875" style="6" customWidth="1"/>
    <col min="7932" max="7932" width="9.109375" style="6"/>
    <col min="7933" max="7933" width="42.5546875" style="6" customWidth="1"/>
    <col min="7934" max="7934" width="23.109375" style="6" customWidth="1"/>
    <col min="7935" max="7935" width="26" style="6" customWidth="1"/>
    <col min="7936" max="7936" width="31.5546875" style="6" customWidth="1"/>
    <col min="7937" max="7937" width="21" style="6" customWidth="1"/>
    <col min="7938" max="8186" width="9.109375" style="6"/>
    <col min="8187" max="8187" width="17.5546875" style="6" customWidth="1"/>
    <col min="8188" max="8188" width="9.109375" style="6"/>
    <col min="8189" max="8189" width="42.5546875" style="6" customWidth="1"/>
    <col min="8190" max="8190" width="23.109375" style="6" customWidth="1"/>
    <col min="8191" max="8191" width="26" style="6" customWidth="1"/>
    <col min="8192" max="8192" width="31.5546875" style="6" customWidth="1"/>
    <col min="8193" max="8193" width="21" style="6" customWidth="1"/>
    <col min="8194" max="8442" width="9.109375" style="6"/>
    <col min="8443" max="8443" width="17.5546875" style="6" customWidth="1"/>
    <col min="8444" max="8444" width="9.109375" style="6"/>
    <col min="8445" max="8445" width="42.5546875" style="6" customWidth="1"/>
    <col min="8446" max="8446" width="23.109375" style="6" customWidth="1"/>
    <col min="8447" max="8447" width="26" style="6" customWidth="1"/>
    <col min="8448" max="8448" width="31.5546875" style="6" customWidth="1"/>
    <col min="8449" max="8449" width="21" style="6" customWidth="1"/>
    <col min="8450" max="8698" width="9.109375" style="6"/>
    <col min="8699" max="8699" width="17.5546875" style="6" customWidth="1"/>
    <col min="8700" max="8700" width="9.109375" style="6"/>
    <col min="8701" max="8701" width="42.5546875" style="6" customWidth="1"/>
    <col min="8702" max="8702" width="23.109375" style="6" customWidth="1"/>
    <col min="8703" max="8703" width="26" style="6" customWidth="1"/>
    <col min="8704" max="8704" width="31.5546875" style="6" customWidth="1"/>
    <col min="8705" max="8705" width="21" style="6" customWidth="1"/>
    <col min="8706" max="8954" width="9.109375" style="6"/>
    <col min="8955" max="8955" width="17.5546875" style="6" customWidth="1"/>
    <col min="8956" max="8956" width="9.109375" style="6"/>
    <col min="8957" max="8957" width="42.5546875" style="6" customWidth="1"/>
    <col min="8958" max="8958" width="23.109375" style="6" customWidth="1"/>
    <col min="8959" max="8959" width="26" style="6" customWidth="1"/>
    <col min="8960" max="8960" width="31.5546875" style="6" customWidth="1"/>
    <col min="8961" max="8961" width="21" style="6" customWidth="1"/>
    <col min="8962" max="9210" width="9.109375" style="6"/>
    <col min="9211" max="9211" width="17.5546875" style="6" customWidth="1"/>
    <col min="9212" max="9212" width="9.109375" style="6"/>
    <col min="9213" max="9213" width="42.5546875" style="6" customWidth="1"/>
    <col min="9214" max="9214" width="23.109375" style="6" customWidth="1"/>
    <col min="9215" max="9215" width="26" style="6" customWidth="1"/>
    <col min="9216" max="9216" width="31.5546875" style="6" customWidth="1"/>
    <col min="9217" max="9217" width="21" style="6" customWidth="1"/>
    <col min="9218" max="9466" width="9.109375" style="6"/>
    <col min="9467" max="9467" width="17.5546875" style="6" customWidth="1"/>
    <col min="9468" max="9468" width="9.109375" style="6"/>
    <col min="9469" max="9469" width="42.5546875" style="6" customWidth="1"/>
    <col min="9470" max="9470" width="23.109375" style="6" customWidth="1"/>
    <col min="9471" max="9471" width="26" style="6" customWidth="1"/>
    <col min="9472" max="9472" width="31.5546875" style="6" customWidth="1"/>
    <col min="9473" max="9473" width="21" style="6" customWidth="1"/>
    <col min="9474" max="9722" width="9.109375" style="6"/>
    <col min="9723" max="9723" width="17.5546875" style="6" customWidth="1"/>
    <col min="9724" max="9724" width="9.109375" style="6"/>
    <col min="9725" max="9725" width="42.5546875" style="6" customWidth="1"/>
    <col min="9726" max="9726" width="23.109375" style="6" customWidth="1"/>
    <col min="9727" max="9727" width="26" style="6" customWidth="1"/>
    <col min="9728" max="9728" width="31.5546875" style="6" customWidth="1"/>
    <col min="9729" max="9729" width="21" style="6" customWidth="1"/>
    <col min="9730" max="9978" width="9.109375" style="6"/>
    <col min="9979" max="9979" width="17.5546875" style="6" customWidth="1"/>
    <col min="9980" max="9980" width="9.109375" style="6"/>
    <col min="9981" max="9981" width="42.5546875" style="6" customWidth="1"/>
    <col min="9982" max="9982" width="23.109375" style="6" customWidth="1"/>
    <col min="9983" max="9983" width="26" style="6" customWidth="1"/>
    <col min="9984" max="9984" width="31.5546875" style="6" customWidth="1"/>
    <col min="9985" max="9985" width="21" style="6" customWidth="1"/>
    <col min="9986" max="10234" width="9.109375" style="6"/>
    <col min="10235" max="10235" width="17.5546875" style="6" customWidth="1"/>
    <col min="10236" max="10236" width="9.109375" style="6"/>
    <col min="10237" max="10237" width="42.5546875" style="6" customWidth="1"/>
    <col min="10238" max="10238" width="23.109375" style="6" customWidth="1"/>
    <col min="10239" max="10239" width="26" style="6" customWidth="1"/>
    <col min="10240" max="10240" width="31.5546875" style="6" customWidth="1"/>
    <col min="10241" max="10241" width="21" style="6" customWidth="1"/>
    <col min="10242" max="10490" width="9.109375" style="6"/>
    <col min="10491" max="10491" width="17.5546875" style="6" customWidth="1"/>
    <col min="10492" max="10492" width="9.109375" style="6"/>
    <col min="10493" max="10493" width="42.5546875" style="6" customWidth="1"/>
    <col min="10494" max="10494" width="23.109375" style="6" customWidth="1"/>
    <col min="10495" max="10495" width="26" style="6" customWidth="1"/>
    <col min="10496" max="10496" width="31.5546875" style="6" customWidth="1"/>
    <col min="10497" max="10497" width="21" style="6" customWidth="1"/>
    <col min="10498" max="10746" width="9.109375" style="6"/>
    <col min="10747" max="10747" width="17.5546875" style="6" customWidth="1"/>
    <col min="10748" max="10748" width="9.109375" style="6"/>
    <col min="10749" max="10749" width="42.5546875" style="6" customWidth="1"/>
    <col min="10750" max="10750" width="23.109375" style="6" customWidth="1"/>
    <col min="10751" max="10751" width="26" style="6" customWidth="1"/>
    <col min="10752" max="10752" width="31.5546875" style="6" customWidth="1"/>
    <col min="10753" max="10753" width="21" style="6" customWidth="1"/>
    <col min="10754" max="11002" width="9.109375" style="6"/>
    <col min="11003" max="11003" width="17.5546875" style="6" customWidth="1"/>
    <col min="11004" max="11004" width="9.109375" style="6"/>
    <col min="11005" max="11005" width="42.5546875" style="6" customWidth="1"/>
    <col min="11006" max="11006" width="23.109375" style="6" customWidth="1"/>
    <col min="11007" max="11007" width="26" style="6" customWidth="1"/>
    <col min="11008" max="11008" width="31.5546875" style="6" customWidth="1"/>
    <col min="11009" max="11009" width="21" style="6" customWidth="1"/>
    <col min="11010" max="11258" width="9.109375" style="6"/>
    <col min="11259" max="11259" width="17.5546875" style="6" customWidth="1"/>
    <col min="11260" max="11260" width="9.109375" style="6"/>
    <col min="11261" max="11261" width="42.5546875" style="6" customWidth="1"/>
    <col min="11262" max="11262" width="23.109375" style="6" customWidth="1"/>
    <col min="11263" max="11263" width="26" style="6" customWidth="1"/>
    <col min="11264" max="11264" width="31.5546875" style="6" customWidth="1"/>
    <col min="11265" max="11265" width="21" style="6" customWidth="1"/>
    <col min="11266" max="11514" width="9.109375" style="6"/>
    <col min="11515" max="11515" width="17.5546875" style="6" customWidth="1"/>
    <col min="11516" max="11516" width="9.109375" style="6"/>
    <col min="11517" max="11517" width="42.5546875" style="6" customWidth="1"/>
    <col min="11518" max="11518" width="23.109375" style="6" customWidth="1"/>
    <col min="11519" max="11519" width="26" style="6" customWidth="1"/>
    <col min="11520" max="11520" width="31.5546875" style="6" customWidth="1"/>
    <col min="11521" max="11521" width="21" style="6" customWidth="1"/>
    <col min="11522" max="11770" width="9.109375" style="6"/>
    <col min="11771" max="11771" width="17.5546875" style="6" customWidth="1"/>
    <col min="11772" max="11772" width="9.109375" style="6"/>
    <col min="11773" max="11773" width="42.5546875" style="6" customWidth="1"/>
    <col min="11774" max="11774" width="23.109375" style="6" customWidth="1"/>
    <col min="11775" max="11775" width="26" style="6" customWidth="1"/>
    <col min="11776" max="11776" width="31.5546875" style="6" customWidth="1"/>
    <col min="11777" max="11777" width="21" style="6" customWidth="1"/>
    <col min="11778" max="12026" width="9.109375" style="6"/>
    <col min="12027" max="12027" width="17.5546875" style="6" customWidth="1"/>
    <col min="12028" max="12028" width="9.109375" style="6"/>
    <col min="12029" max="12029" width="42.5546875" style="6" customWidth="1"/>
    <col min="12030" max="12030" width="23.109375" style="6" customWidth="1"/>
    <col min="12031" max="12031" width="26" style="6" customWidth="1"/>
    <col min="12032" max="12032" width="31.5546875" style="6" customWidth="1"/>
    <col min="12033" max="12033" width="21" style="6" customWidth="1"/>
    <col min="12034" max="12282" width="9.109375" style="6"/>
    <col min="12283" max="12283" width="17.5546875" style="6" customWidth="1"/>
    <col min="12284" max="12284" width="9.109375" style="6"/>
    <col min="12285" max="12285" width="42.5546875" style="6" customWidth="1"/>
    <col min="12286" max="12286" width="23.109375" style="6" customWidth="1"/>
    <col min="12287" max="12287" width="26" style="6" customWidth="1"/>
    <col min="12288" max="12288" width="31.5546875" style="6" customWidth="1"/>
    <col min="12289" max="12289" width="21" style="6" customWidth="1"/>
    <col min="12290" max="12538" width="9.109375" style="6"/>
    <col min="12539" max="12539" width="17.5546875" style="6" customWidth="1"/>
    <col min="12540" max="12540" width="9.109375" style="6"/>
    <col min="12541" max="12541" width="42.5546875" style="6" customWidth="1"/>
    <col min="12542" max="12542" width="23.109375" style="6" customWidth="1"/>
    <col min="12543" max="12543" width="26" style="6" customWidth="1"/>
    <col min="12544" max="12544" width="31.5546875" style="6" customWidth="1"/>
    <col min="12545" max="12545" width="21" style="6" customWidth="1"/>
    <col min="12546" max="12794" width="9.109375" style="6"/>
    <col min="12795" max="12795" width="17.5546875" style="6" customWidth="1"/>
    <col min="12796" max="12796" width="9.109375" style="6"/>
    <col min="12797" max="12797" width="42.5546875" style="6" customWidth="1"/>
    <col min="12798" max="12798" width="23.109375" style="6" customWidth="1"/>
    <col min="12799" max="12799" width="26" style="6" customWidth="1"/>
    <col min="12800" max="12800" width="31.5546875" style="6" customWidth="1"/>
    <col min="12801" max="12801" width="21" style="6" customWidth="1"/>
    <col min="12802" max="13050" width="9.109375" style="6"/>
    <col min="13051" max="13051" width="17.5546875" style="6" customWidth="1"/>
    <col min="13052" max="13052" width="9.109375" style="6"/>
    <col min="13053" max="13053" width="42.5546875" style="6" customWidth="1"/>
    <col min="13054" max="13054" width="23.109375" style="6" customWidth="1"/>
    <col min="13055" max="13055" width="26" style="6" customWidth="1"/>
    <col min="13056" max="13056" width="31.5546875" style="6" customWidth="1"/>
    <col min="13057" max="13057" width="21" style="6" customWidth="1"/>
    <col min="13058" max="13306" width="9.109375" style="6"/>
    <col min="13307" max="13307" width="17.5546875" style="6" customWidth="1"/>
    <col min="13308" max="13308" width="9.109375" style="6"/>
    <col min="13309" max="13309" width="42.5546875" style="6" customWidth="1"/>
    <col min="13310" max="13310" width="23.109375" style="6" customWidth="1"/>
    <col min="13311" max="13311" width="26" style="6" customWidth="1"/>
    <col min="13312" max="13312" width="31.5546875" style="6" customWidth="1"/>
    <col min="13313" max="13313" width="21" style="6" customWidth="1"/>
    <col min="13314" max="13562" width="9.109375" style="6"/>
    <col min="13563" max="13563" width="17.5546875" style="6" customWidth="1"/>
    <col min="13564" max="13564" width="9.109375" style="6"/>
    <col min="13565" max="13565" width="42.5546875" style="6" customWidth="1"/>
    <col min="13566" max="13566" width="23.109375" style="6" customWidth="1"/>
    <col min="13567" max="13567" width="26" style="6" customWidth="1"/>
    <col min="13568" max="13568" width="31.5546875" style="6" customWidth="1"/>
    <col min="13569" max="13569" width="21" style="6" customWidth="1"/>
    <col min="13570" max="13818" width="9.109375" style="6"/>
    <col min="13819" max="13819" width="17.5546875" style="6" customWidth="1"/>
    <col min="13820" max="13820" width="9.109375" style="6"/>
    <col min="13821" max="13821" width="42.5546875" style="6" customWidth="1"/>
    <col min="13822" max="13822" width="23.109375" style="6" customWidth="1"/>
    <col min="13823" max="13823" width="26" style="6" customWidth="1"/>
    <col min="13824" max="13824" width="31.5546875" style="6" customWidth="1"/>
    <col min="13825" max="13825" width="21" style="6" customWidth="1"/>
    <col min="13826" max="14074" width="9.109375" style="6"/>
    <col min="14075" max="14075" width="17.5546875" style="6" customWidth="1"/>
    <col min="14076" max="14076" width="9.109375" style="6"/>
    <col min="14077" max="14077" width="42.5546875" style="6" customWidth="1"/>
    <col min="14078" max="14078" width="23.109375" style="6" customWidth="1"/>
    <col min="14079" max="14079" width="26" style="6" customWidth="1"/>
    <col min="14080" max="14080" width="31.5546875" style="6" customWidth="1"/>
    <col min="14081" max="14081" width="21" style="6" customWidth="1"/>
    <col min="14082" max="14330" width="9.109375" style="6"/>
    <col min="14331" max="14331" width="17.5546875" style="6" customWidth="1"/>
    <col min="14332" max="14332" width="9.109375" style="6"/>
    <col min="14333" max="14333" width="42.5546875" style="6" customWidth="1"/>
    <col min="14334" max="14334" width="23.109375" style="6" customWidth="1"/>
    <col min="14335" max="14335" width="26" style="6" customWidth="1"/>
    <col min="14336" max="14336" width="31.5546875" style="6" customWidth="1"/>
    <col min="14337" max="14337" width="21" style="6" customWidth="1"/>
    <col min="14338" max="14586" width="9.109375" style="6"/>
    <col min="14587" max="14587" width="17.5546875" style="6" customWidth="1"/>
    <col min="14588" max="14588" width="9.109375" style="6"/>
    <col min="14589" max="14589" width="42.5546875" style="6" customWidth="1"/>
    <col min="14590" max="14590" width="23.109375" style="6" customWidth="1"/>
    <col min="14591" max="14591" width="26" style="6" customWidth="1"/>
    <col min="14592" max="14592" width="31.5546875" style="6" customWidth="1"/>
    <col min="14593" max="14593" width="21" style="6" customWidth="1"/>
    <col min="14594" max="14842" width="9.109375" style="6"/>
    <col min="14843" max="14843" width="17.5546875" style="6" customWidth="1"/>
    <col min="14844" max="14844" width="9.109375" style="6"/>
    <col min="14845" max="14845" width="42.5546875" style="6" customWidth="1"/>
    <col min="14846" max="14846" width="23.109375" style="6" customWidth="1"/>
    <col min="14847" max="14847" width="26" style="6" customWidth="1"/>
    <col min="14848" max="14848" width="31.5546875" style="6" customWidth="1"/>
    <col min="14849" max="14849" width="21" style="6" customWidth="1"/>
    <col min="14850" max="15098" width="9.109375" style="6"/>
    <col min="15099" max="15099" width="17.5546875" style="6" customWidth="1"/>
    <col min="15100" max="15100" width="9.109375" style="6"/>
    <col min="15101" max="15101" width="42.5546875" style="6" customWidth="1"/>
    <col min="15102" max="15102" width="23.109375" style="6" customWidth="1"/>
    <col min="15103" max="15103" width="26" style="6" customWidth="1"/>
    <col min="15104" max="15104" width="31.5546875" style="6" customWidth="1"/>
    <col min="15105" max="15105" width="21" style="6" customWidth="1"/>
    <col min="15106" max="15354" width="9.109375" style="6"/>
    <col min="15355" max="15355" width="17.5546875" style="6" customWidth="1"/>
    <col min="15356" max="15356" width="9.109375" style="6"/>
    <col min="15357" max="15357" width="42.5546875" style="6" customWidth="1"/>
    <col min="15358" max="15358" width="23.109375" style="6" customWidth="1"/>
    <col min="15359" max="15359" width="26" style="6" customWidth="1"/>
    <col min="15360" max="15360" width="31.5546875" style="6" customWidth="1"/>
    <col min="15361" max="15361" width="21" style="6" customWidth="1"/>
    <col min="15362" max="15610" width="9.109375" style="6"/>
    <col min="15611" max="15611" width="17.5546875" style="6" customWidth="1"/>
    <col min="15612" max="15612" width="9.109375" style="6"/>
    <col min="15613" max="15613" width="42.5546875" style="6" customWidth="1"/>
    <col min="15614" max="15614" width="23.109375" style="6" customWidth="1"/>
    <col min="15615" max="15615" width="26" style="6" customWidth="1"/>
    <col min="15616" max="15616" width="31.5546875" style="6" customWidth="1"/>
    <col min="15617" max="15617" width="21" style="6" customWidth="1"/>
    <col min="15618" max="15866" width="9.109375" style="6"/>
    <col min="15867" max="15867" width="17.5546875" style="6" customWidth="1"/>
    <col min="15868" max="15868" width="9.109375" style="6"/>
    <col min="15869" max="15869" width="42.5546875" style="6" customWidth="1"/>
    <col min="15870" max="15870" width="23.109375" style="6" customWidth="1"/>
    <col min="15871" max="15871" width="26" style="6" customWidth="1"/>
    <col min="15872" max="15872" width="31.5546875" style="6" customWidth="1"/>
    <col min="15873" max="15873" width="21" style="6" customWidth="1"/>
    <col min="15874" max="16122" width="9.109375" style="6"/>
    <col min="16123" max="16123" width="17.5546875" style="6" customWidth="1"/>
    <col min="16124" max="16124" width="9.109375" style="6"/>
    <col min="16125" max="16125" width="42.5546875" style="6" customWidth="1"/>
    <col min="16126" max="16126" width="23.109375" style="6" customWidth="1"/>
    <col min="16127" max="16127" width="26" style="6" customWidth="1"/>
    <col min="16128" max="16128" width="31.5546875" style="6" customWidth="1"/>
    <col min="16129" max="16129" width="21" style="6" customWidth="1"/>
    <col min="16130" max="16382" width="9.109375" style="6"/>
    <col min="16383" max="16384" width="9.109375" style="6" customWidth="1"/>
  </cols>
  <sheetData>
    <row r="1" spans="1:4" s="4" customFormat="1" ht="63.75" customHeight="1">
      <c r="A1" s="58" t="s">
        <v>10</v>
      </c>
      <c r="B1" s="235" t="s">
        <v>285</v>
      </c>
      <c r="C1" s="235"/>
      <c r="D1" s="235"/>
    </row>
    <row r="2" spans="1:4" ht="56.25" customHeight="1">
      <c r="A2" s="236" t="s">
        <v>328</v>
      </c>
      <c r="B2" s="236"/>
      <c r="C2" s="236"/>
      <c r="D2" s="236"/>
    </row>
    <row r="3" spans="1:4" ht="21" customHeight="1">
      <c r="A3" s="237" t="s">
        <v>329</v>
      </c>
      <c r="B3" s="237"/>
      <c r="C3" s="237"/>
      <c r="D3" s="237"/>
    </row>
    <row r="4" spans="1:4" ht="26.4" customHeight="1">
      <c r="A4" s="7" t="s">
        <v>15</v>
      </c>
      <c r="B4" s="7" t="s">
        <v>16</v>
      </c>
      <c r="C4" s="7" t="s">
        <v>17</v>
      </c>
      <c r="D4" s="7" t="s">
        <v>18</v>
      </c>
    </row>
    <row r="5" spans="1:4" ht="39.75" customHeight="1">
      <c r="A5" s="8">
        <v>1</v>
      </c>
      <c r="B5" s="8" t="s">
        <v>19</v>
      </c>
      <c r="C5" s="8" t="s">
        <v>144</v>
      </c>
      <c r="D5" s="12" t="s">
        <v>332</v>
      </c>
    </row>
    <row r="6" spans="1:4" ht="39.75" customHeight="1">
      <c r="A6" s="9">
        <v>2</v>
      </c>
      <c r="B6" s="8" t="s">
        <v>20</v>
      </c>
      <c r="C6" s="8" t="s">
        <v>21</v>
      </c>
      <c r="D6" s="12">
        <f>('Sec-B'!F99)</f>
        <v>1394484</v>
      </c>
    </row>
    <row r="7" spans="1:4" ht="39.75" customHeight="1">
      <c r="A7" s="9">
        <v>3</v>
      </c>
      <c r="B7" s="8" t="s">
        <v>22</v>
      </c>
      <c r="C7" s="9" t="s">
        <v>23</v>
      </c>
      <c r="D7" s="12">
        <f>('SEC-C'!F30)</f>
        <v>1683472</v>
      </c>
    </row>
    <row r="8" spans="1:4" ht="39.75" customHeight="1">
      <c r="A8" s="9">
        <v>4</v>
      </c>
      <c r="B8" s="10" t="s">
        <v>24</v>
      </c>
      <c r="C8" s="8" t="s">
        <v>145</v>
      </c>
      <c r="D8" s="12" t="s">
        <v>332</v>
      </c>
    </row>
    <row r="9" spans="1:4" ht="39.75" customHeight="1">
      <c r="A9" s="9">
        <v>5</v>
      </c>
      <c r="B9" s="10" t="s">
        <v>25</v>
      </c>
      <c r="C9" s="9" t="s">
        <v>26</v>
      </c>
      <c r="D9" s="12">
        <f>('SEC E'!F19)</f>
        <v>568810</v>
      </c>
    </row>
    <row r="10" spans="1:4" ht="39.75" customHeight="1">
      <c r="A10" s="9">
        <v>6</v>
      </c>
      <c r="B10" s="10" t="s">
        <v>27</v>
      </c>
      <c r="C10" s="9" t="s">
        <v>28</v>
      </c>
      <c r="D10" s="12">
        <f>('SEC F'!F25)</f>
        <v>772105</v>
      </c>
    </row>
    <row r="11" spans="1:4" ht="39.75" customHeight="1">
      <c r="A11" s="9">
        <v>7</v>
      </c>
      <c r="B11" s="10" t="s">
        <v>29</v>
      </c>
      <c r="C11" s="8" t="s">
        <v>143</v>
      </c>
      <c r="D11" s="12" t="s">
        <v>332</v>
      </c>
    </row>
    <row r="12" spans="1:4" ht="39.75" customHeight="1">
      <c r="A12" s="9">
        <v>8</v>
      </c>
      <c r="B12" s="11"/>
      <c r="C12" s="2" t="s">
        <v>257</v>
      </c>
      <c r="D12" s="13">
        <f>SUM(D5:D11)</f>
        <v>4418871</v>
      </c>
    </row>
  </sheetData>
  <sheetProtection password="CEE5" sheet="1" objects="1" scenarios="1" formatCells="0" formatColumns="0"/>
  <mergeCells count="3">
    <mergeCell ref="B1:D1"/>
    <mergeCell ref="A2:D2"/>
    <mergeCell ref="A3:D3"/>
  </mergeCells>
  <pageMargins left="0.70866141732283505" right="0.70866141732283505" top="0.74803149606299202" bottom="0.74803149606299202" header="0.31496062992126" footer="0.31496062992126"/>
  <pageSetup paperSize="9" scale="61" orientation="landscape" r:id="rId1"/>
  <drawing r:id="rId2"/>
</worksheet>
</file>

<file path=xl/worksheets/sheet4.xml><?xml version="1.0" encoding="utf-8"?>
<worksheet xmlns="http://schemas.openxmlformats.org/spreadsheetml/2006/main" xmlns:r="http://schemas.openxmlformats.org/officeDocument/2006/relationships">
  <sheetPr>
    <tabColor rgb="FF92D050"/>
  </sheetPr>
  <dimension ref="A1:F100"/>
  <sheetViews>
    <sheetView view="pageBreakPreview" topLeftCell="B1" zoomScale="85" zoomScaleNormal="70" zoomScaleSheetLayoutView="85" workbookViewId="0">
      <selection activeCell="G2" sqref="G2"/>
    </sheetView>
  </sheetViews>
  <sheetFormatPr defaultRowHeight="13.2"/>
  <cols>
    <col min="1" max="1" width="21.33203125" style="41" customWidth="1"/>
    <col min="2" max="2" width="77.44140625" style="42" customWidth="1"/>
    <col min="3" max="3" width="9.33203125" style="41" customWidth="1"/>
    <col min="4" max="4" width="8.33203125" style="43" customWidth="1"/>
    <col min="5" max="5" width="26.5546875" style="44" customWidth="1"/>
    <col min="6" max="6" width="37.33203125" style="45" customWidth="1"/>
    <col min="7" max="7" width="14.6640625" style="44" customWidth="1"/>
    <col min="8" max="9" width="4.88671875" style="44" customWidth="1"/>
    <col min="10" max="10" width="6.33203125" style="44" bestFit="1" customWidth="1"/>
    <col min="11" max="11" width="12" style="44" bestFit="1" customWidth="1"/>
    <col min="12" max="12" width="4.88671875" style="44" customWidth="1"/>
    <col min="13" max="13" width="8.6640625" style="44" bestFit="1" customWidth="1"/>
    <col min="14" max="255" width="9.109375" style="44"/>
    <col min="256" max="256" width="20" style="44" customWidth="1"/>
    <col min="257" max="257" width="104.109375" style="44" customWidth="1"/>
    <col min="258" max="258" width="9.6640625" style="44" customWidth="1"/>
    <col min="259" max="259" width="10.5546875" style="44" customWidth="1"/>
    <col min="260" max="260" width="36.88671875" style="44" customWidth="1"/>
    <col min="261" max="261" width="37.33203125" style="44" customWidth="1"/>
    <col min="262" max="262" width="5.109375" style="44" bestFit="1" customWidth="1"/>
    <col min="263" max="263" width="14.6640625" style="44" customWidth="1"/>
    <col min="264" max="265" width="4.88671875" style="44" customWidth="1"/>
    <col min="266" max="266" width="6.33203125" style="44" bestFit="1" customWidth="1"/>
    <col min="267" max="267" width="12" style="44" bestFit="1" customWidth="1"/>
    <col min="268" max="268" width="4.88671875" style="44" customWidth="1"/>
    <col min="269" max="269" width="8.6640625" style="44" bestFit="1" customWidth="1"/>
    <col min="270" max="511" width="9.109375" style="44"/>
    <col min="512" max="512" width="20" style="44" customWidth="1"/>
    <col min="513" max="513" width="104.109375" style="44" customWidth="1"/>
    <col min="514" max="514" width="9.6640625" style="44" customWidth="1"/>
    <col min="515" max="515" width="10.5546875" style="44" customWidth="1"/>
    <col min="516" max="516" width="36.88671875" style="44" customWidth="1"/>
    <col min="517" max="517" width="37.33203125" style="44" customWidth="1"/>
    <col min="518" max="518" width="5.109375" style="44" bestFit="1" customWidth="1"/>
    <col min="519" max="519" width="14.6640625" style="44" customWidth="1"/>
    <col min="520" max="521" width="4.88671875" style="44" customWidth="1"/>
    <col min="522" max="522" width="6.33203125" style="44" bestFit="1" customWidth="1"/>
    <col min="523" max="523" width="12" style="44" bestFit="1" customWidth="1"/>
    <col min="524" max="524" width="4.88671875" style="44" customWidth="1"/>
    <col min="525" max="525" width="8.6640625" style="44" bestFit="1" customWidth="1"/>
    <col min="526" max="767" width="9.109375" style="44"/>
    <col min="768" max="768" width="20" style="44" customWidth="1"/>
    <col min="769" max="769" width="104.109375" style="44" customWidth="1"/>
    <col min="770" max="770" width="9.6640625" style="44" customWidth="1"/>
    <col min="771" max="771" width="10.5546875" style="44" customWidth="1"/>
    <col min="772" max="772" width="36.88671875" style="44" customWidth="1"/>
    <col min="773" max="773" width="37.33203125" style="44" customWidth="1"/>
    <col min="774" max="774" width="5.109375" style="44" bestFit="1" customWidth="1"/>
    <col min="775" max="775" width="14.6640625" style="44" customWidth="1"/>
    <col min="776" max="777" width="4.88671875" style="44" customWidth="1"/>
    <col min="778" max="778" width="6.33203125" style="44" bestFit="1" customWidth="1"/>
    <col min="779" max="779" width="12" style="44" bestFit="1" customWidth="1"/>
    <col min="780" max="780" width="4.88671875" style="44" customWidth="1"/>
    <col min="781" max="781" width="8.6640625" style="44" bestFit="1" customWidth="1"/>
    <col min="782" max="1023" width="9.109375" style="44"/>
    <col min="1024" max="1024" width="20" style="44" customWidth="1"/>
    <col min="1025" max="1025" width="104.109375" style="44" customWidth="1"/>
    <col min="1026" max="1026" width="9.6640625" style="44" customWidth="1"/>
    <col min="1027" max="1027" width="10.5546875" style="44" customWidth="1"/>
    <col min="1028" max="1028" width="36.88671875" style="44" customWidth="1"/>
    <col min="1029" max="1029" width="37.33203125" style="44" customWidth="1"/>
    <col min="1030" max="1030" width="5.109375" style="44" bestFit="1" customWidth="1"/>
    <col min="1031" max="1031" width="14.6640625" style="44" customWidth="1"/>
    <col min="1032" max="1033" width="4.88671875" style="44" customWidth="1"/>
    <col min="1034" max="1034" width="6.33203125" style="44" bestFit="1" customWidth="1"/>
    <col min="1035" max="1035" width="12" style="44" bestFit="1" customWidth="1"/>
    <col min="1036" max="1036" width="4.88671875" style="44" customWidth="1"/>
    <col min="1037" max="1037" width="8.6640625" style="44" bestFit="1" customWidth="1"/>
    <col min="1038" max="1279" width="9.109375" style="44"/>
    <col min="1280" max="1280" width="20" style="44" customWidth="1"/>
    <col min="1281" max="1281" width="104.109375" style="44" customWidth="1"/>
    <col min="1282" max="1282" width="9.6640625" style="44" customWidth="1"/>
    <col min="1283" max="1283" width="10.5546875" style="44" customWidth="1"/>
    <col min="1284" max="1284" width="36.88671875" style="44" customWidth="1"/>
    <col min="1285" max="1285" width="37.33203125" style="44" customWidth="1"/>
    <col min="1286" max="1286" width="5.109375" style="44" bestFit="1" customWidth="1"/>
    <col min="1287" max="1287" width="14.6640625" style="44" customWidth="1"/>
    <col min="1288" max="1289" width="4.88671875" style="44" customWidth="1"/>
    <col min="1290" max="1290" width="6.33203125" style="44" bestFit="1" customWidth="1"/>
    <col min="1291" max="1291" width="12" style="44" bestFit="1" customWidth="1"/>
    <col min="1292" max="1292" width="4.88671875" style="44" customWidth="1"/>
    <col min="1293" max="1293" width="8.6640625" style="44" bestFit="1" customWidth="1"/>
    <col min="1294" max="1535" width="9.109375" style="44"/>
    <col min="1536" max="1536" width="20" style="44" customWidth="1"/>
    <col min="1537" max="1537" width="104.109375" style="44" customWidth="1"/>
    <col min="1538" max="1538" width="9.6640625" style="44" customWidth="1"/>
    <col min="1539" max="1539" width="10.5546875" style="44" customWidth="1"/>
    <col min="1540" max="1540" width="36.88671875" style="44" customWidth="1"/>
    <col min="1541" max="1541" width="37.33203125" style="44" customWidth="1"/>
    <col min="1542" max="1542" width="5.109375" style="44" bestFit="1" customWidth="1"/>
    <col min="1543" max="1543" width="14.6640625" style="44" customWidth="1"/>
    <col min="1544" max="1545" width="4.88671875" style="44" customWidth="1"/>
    <col min="1546" max="1546" width="6.33203125" style="44" bestFit="1" customWidth="1"/>
    <col min="1547" max="1547" width="12" style="44" bestFit="1" customWidth="1"/>
    <col min="1548" max="1548" width="4.88671875" style="44" customWidth="1"/>
    <col min="1549" max="1549" width="8.6640625" style="44" bestFit="1" customWidth="1"/>
    <col min="1550" max="1791" width="9.109375" style="44"/>
    <col min="1792" max="1792" width="20" style="44" customWidth="1"/>
    <col min="1793" max="1793" width="104.109375" style="44" customWidth="1"/>
    <col min="1794" max="1794" width="9.6640625" style="44" customWidth="1"/>
    <col min="1795" max="1795" width="10.5546875" style="44" customWidth="1"/>
    <col min="1796" max="1796" width="36.88671875" style="44" customWidth="1"/>
    <col min="1797" max="1797" width="37.33203125" style="44" customWidth="1"/>
    <col min="1798" max="1798" width="5.109375" style="44" bestFit="1" customWidth="1"/>
    <col min="1799" max="1799" width="14.6640625" style="44" customWidth="1"/>
    <col min="1800" max="1801" width="4.88671875" style="44" customWidth="1"/>
    <col min="1802" max="1802" width="6.33203125" style="44" bestFit="1" customWidth="1"/>
    <col min="1803" max="1803" width="12" style="44" bestFit="1" customWidth="1"/>
    <col min="1804" max="1804" width="4.88671875" style="44" customWidth="1"/>
    <col min="1805" max="1805" width="8.6640625" style="44" bestFit="1" customWidth="1"/>
    <col min="1806" max="2047" width="9.109375" style="44"/>
    <col min="2048" max="2048" width="20" style="44" customWidth="1"/>
    <col min="2049" max="2049" width="104.109375" style="44" customWidth="1"/>
    <col min="2050" max="2050" width="9.6640625" style="44" customWidth="1"/>
    <col min="2051" max="2051" width="10.5546875" style="44" customWidth="1"/>
    <col min="2052" max="2052" width="36.88671875" style="44" customWidth="1"/>
    <col min="2053" max="2053" width="37.33203125" style="44" customWidth="1"/>
    <col min="2054" max="2054" width="5.109375" style="44" bestFit="1" customWidth="1"/>
    <col min="2055" max="2055" width="14.6640625" style="44" customWidth="1"/>
    <col min="2056" max="2057" width="4.88671875" style="44" customWidth="1"/>
    <col min="2058" max="2058" width="6.33203125" style="44" bestFit="1" customWidth="1"/>
    <col min="2059" max="2059" width="12" style="44" bestFit="1" customWidth="1"/>
    <col min="2060" max="2060" width="4.88671875" style="44" customWidth="1"/>
    <col min="2061" max="2061" width="8.6640625" style="44" bestFit="1" customWidth="1"/>
    <col min="2062" max="2303" width="9.109375" style="44"/>
    <col min="2304" max="2304" width="20" style="44" customWidth="1"/>
    <col min="2305" max="2305" width="104.109375" style="44" customWidth="1"/>
    <col min="2306" max="2306" width="9.6640625" style="44" customWidth="1"/>
    <col min="2307" max="2307" width="10.5546875" style="44" customWidth="1"/>
    <col min="2308" max="2308" width="36.88671875" style="44" customWidth="1"/>
    <col min="2309" max="2309" width="37.33203125" style="44" customWidth="1"/>
    <col min="2310" max="2310" width="5.109375" style="44" bestFit="1" customWidth="1"/>
    <col min="2311" max="2311" width="14.6640625" style="44" customWidth="1"/>
    <col min="2312" max="2313" width="4.88671875" style="44" customWidth="1"/>
    <col min="2314" max="2314" width="6.33203125" style="44" bestFit="1" customWidth="1"/>
    <col min="2315" max="2315" width="12" style="44" bestFit="1" customWidth="1"/>
    <col min="2316" max="2316" width="4.88671875" style="44" customWidth="1"/>
    <col min="2317" max="2317" width="8.6640625" style="44" bestFit="1" customWidth="1"/>
    <col min="2318" max="2559" width="9.109375" style="44"/>
    <col min="2560" max="2560" width="20" style="44" customWidth="1"/>
    <col min="2561" max="2561" width="104.109375" style="44" customWidth="1"/>
    <col min="2562" max="2562" width="9.6640625" style="44" customWidth="1"/>
    <col min="2563" max="2563" width="10.5546875" style="44" customWidth="1"/>
    <col min="2564" max="2564" width="36.88671875" style="44" customWidth="1"/>
    <col min="2565" max="2565" width="37.33203125" style="44" customWidth="1"/>
    <col min="2566" max="2566" width="5.109375" style="44" bestFit="1" customWidth="1"/>
    <col min="2567" max="2567" width="14.6640625" style="44" customWidth="1"/>
    <col min="2568" max="2569" width="4.88671875" style="44" customWidth="1"/>
    <col min="2570" max="2570" width="6.33203125" style="44" bestFit="1" customWidth="1"/>
    <col min="2571" max="2571" width="12" style="44" bestFit="1" customWidth="1"/>
    <col min="2572" max="2572" width="4.88671875" style="44" customWidth="1"/>
    <col min="2573" max="2573" width="8.6640625" style="44" bestFit="1" customWidth="1"/>
    <col min="2574" max="2815" width="9.109375" style="44"/>
    <col min="2816" max="2816" width="20" style="44" customWidth="1"/>
    <col min="2817" max="2817" width="104.109375" style="44" customWidth="1"/>
    <col min="2818" max="2818" width="9.6640625" style="44" customWidth="1"/>
    <col min="2819" max="2819" width="10.5546875" style="44" customWidth="1"/>
    <col min="2820" max="2820" width="36.88671875" style="44" customWidth="1"/>
    <col min="2821" max="2821" width="37.33203125" style="44" customWidth="1"/>
    <col min="2822" max="2822" width="5.109375" style="44" bestFit="1" customWidth="1"/>
    <col min="2823" max="2823" width="14.6640625" style="44" customWidth="1"/>
    <col min="2824" max="2825" width="4.88671875" style="44" customWidth="1"/>
    <col min="2826" max="2826" width="6.33203125" style="44" bestFit="1" customWidth="1"/>
    <col min="2827" max="2827" width="12" style="44" bestFit="1" customWidth="1"/>
    <col min="2828" max="2828" width="4.88671875" style="44" customWidth="1"/>
    <col min="2829" max="2829" width="8.6640625" style="44" bestFit="1" customWidth="1"/>
    <col min="2830" max="3071" width="9.109375" style="44"/>
    <col min="3072" max="3072" width="20" style="44" customWidth="1"/>
    <col min="3073" max="3073" width="104.109375" style="44" customWidth="1"/>
    <col min="3074" max="3074" width="9.6640625" style="44" customWidth="1"/>
    <col min="3075" max="3075" width="10.5546875" style="44" customWidth="1"/>
    <col min="3076" max="3076" width="36.88671875" style="44" customWidth="1"/>
    <col min="3077" max="3077" width="37.33203125" style="44" customWidth="1"/>
    <col min="3078" max="3078" width="5.109375" style="44" bestFit="1" customWidth="1"/>
    <col min="3079" max="3079" width="14.6640625" style="44" customWidth="1"/>
    <col min="3080" max="3081" width="4.88671875" style="44" customWidth="1"/>
    <col min="3082" max="3082" width="6.33203125" style="44" bestFit="1" customWidth="1"/>
    <col min="3083" max="3083" width="12" style="44" bestFit="1" customWidth="1"/>
    <col min="3084" max="3084" width="4.88671875" style="44" customWidth="1"/>
    <col min="3085" max="3085" width="8.6640625" style="44" bestFit="1" customWidth="1"/>
    <col min="3086" max="3327" width="9.109375" style="44"/>
    <col min="3328" max="3328" width="20" style="44" customWidth="1"/>
    <col min="3329" max="3329" width="104.109375" style="44" customWidth="1"/>
    <col min="3330" max="3330" width="9.6640625" style="44" customWidth="1"/>
    <col min="3331" max="3331" width="10.5546875" style="44" customWidth="1"/>
    <col min="3332" max="3332" width="36.88671875" style="44" customWidth="1"/>
    <col min="3333" max="3333" width="37.33203125" style="44" customWidth="1"/>
    <col min="3334" max="3334" width="5.109375" style="44" bestFit="1" customWidth="1"/>
    <col min="3335" max="3335" width="14.6640625" style="44" customWidth="1"/>
    <col min="3336" max="3337" width="4.88671875" style="44" customWidth="1"/>
    <col min="3338" max="3338" width="6.33203125" style="44" bestFit="1" customWidth="1"/>
    <col min="3339" max="3339" width="12" style="44" bestFit="1" customWidth="1"/>
    <col min="3340" max="3340" width="4.88671875" style="44" customWidth="1"/>
    <col min="3341" max="3341" width="8.6640625" style="44" bestFit="1" customWidth="1"/>
    <col min="3342" max="3583" width="9.109375" style="44"/>
    <col min="3584" max="3584" width="20" style="44" customWidth="1"/>
    <col min="3585" max="3585" width="104.109375" style="44" customWidth="1"/>
    <col min="3586" max="3586" width="9.6640625" style="44" customWidth="1"/>
    <col min="3587" max="3587" width="10.5546875" style="44" customWidth="1"/>
    <col min="3588" max="3588" width="36.88671875" style="44" customWidth="1"/>
    <col min="3589" max="3589" width="37.33203125" style="44" customWidth="1"/>
    <col min="3590" max="3590" width="5.109375" style="44" bestFit="1" customWidth="1"/>
    <col min="3591" max="3591" width="14.6640625" style="44" customWidth="1"/>
    <col min="3592" max="3593" width="4.88671875" style="44" customWidth="1"/>
    <col min="3594" max="3594" width="6.33203125" style="44" bestFit="1" customWidth="1"/>
    <col min="3595" max="3595" width="12" style="44" bestFit="1" customWidth="1"/>
    <col min="3596" max="3596" width="4.88671875" style="44" customWidth="1"/>
    <col min="3597" max="3597" width="8.6640625" style="44" bestFit="1" customWidth="1"/>
    <col min="3598" max="3839" width="9.109375" style="44"/>
    <col min="3840" max="3840" width="20" style="44" customWidth="1"/>
    <col min="3841" max="3841" width="104.109375" style="44" customWidth="1"/>
    <col min="3842" max="3842" width="9.6640625" style="44" customWidth="1"/>
    <col min="3843" max="3843" width="10.5546875" style="44" customWidth="1"/>
    <col min="3844" max="3844" width="36.88671875" style="44" customWidth="1"/>
    <col min="3845" max="3845" width="37.33203125" style="44" customWidth="1"/>
    <col min="3846" max="3846" width="5.109375" style="44" bestFit="1" customWidth="1"/>
    <col min="3847" max="3847" width="14.6640625" style="44" customWidth="1"/>
    <col min="3848" max="3849" width="4.88671875" style="44" customWidth="1"/>
    <col min="3850" max="3850" width="6.33203125" style="44" bestFit="1" customWidth="1"/>
    <col min="3851" max="3851" width="12" style="44" bestFit="1" customWidth="1"/>
    <col min="3852" max="3852" width="4.88671875" style="44" customWidth="1"/>
    <col min="3853" max="3853" width="8.6640625" style="44" bestFit="1" customWidth="1"/>
    <col min="3854" max="4095" width="9.109375" style="44"/>
    <col min="4096" max="4096" width="20" style="44" customWidth="1"/>
    <col min="4097" max="4097" width="104.109375" style="44" customWidth="1"/>
    <col min="4098" max="4098" width="9.6640625" style="44" customWidth="1"/>
    <col min="4099" max="4099" width="10.5546875" style="44" customWidth="1"/>
    <col min="4100" max="4100" width="36.88671875" style="44" customWidth="1"/>
    <col min="4101" max="4101" width="37.33203125" style="44" customWidth="1"/>
    <col min="4102" max="4102" width="5.109375" style="44" bestFit="1" customWidth="1"/>
    <col min="4103" max="4103" width="14.6640625" style="44" customWidth="1"/>
    <col min="4104" max="4105" width="4.88671875" style="44" customWidth="1"/>
    <col min="4106" max="4106" width="6.33203125" style="44" bestFit="1" customWidth="1"/>
    <col min="4107" max="4107" width="12" style="44" bestFit="1" customWidth="1"/>
    <col min="4108" max="4108" width="4.88671875" style="44" customWidth="1"/>
    <col min="4109" max="4109" width="8.6640625" style="44" bestFit="1" customWidth="1"/>
    <col min="4110" max="4351" width="9.109375" style="44"/>
    <col min="4352" max="4352" width="20" style="44" customWidth="1"/>
    <col min="4353" max="4353" width="104.109375" style="44" customWidth="1"/>
    <col min="4354" max="4354" width="9.6640625" style="44" customWidth="1"/>
    <col min="4355" max="4355" width="10.5546875" style="44" customWidth="1"/>
    <col min="4356" max="4356" width="36.88671875" style="44" customWidth="1"/>
    <col min="4357" max="4357" width="37.33203125" style="44" customWidth="1"/>
    <col min="4358" max="4358" width="5.109375" style="44" bestFit="1" customWidth="1"/>
    <col min="4359" max="4359" width="14.6640625" style="44" customWidth="1"/>
    <col min="4360" max="4361" width="4.88671875" style="44" customWidth="1"/>
    <col min="4362" max="4362" width="6.33203125" style="44" bestFit="1" customWidth="1"/>
    <col min="4363" max="4363" width="12" style="44" bestFit="1" customWidth="1"/>
    <col min="4364" max="4364" width="4.88671875" style="44" customWidth="1"/>
    <col min="4365" max="4365" width="8.6640625" style="44" bestFit="1" customWidth="1"/>
    <col min="4366" max="4607" width="9.109375" style="44"/>
    <col min="4608" max="4608" width="20" style="44" customWidth="1"/>
    <col min="4609" max="4609" width="104.109375" style="44" customWidth="1"/>
    <col min="4610" max="4610" width="9.6640625" style="44" customWidth="1"/>
    <col min="4611" max="4611" width="10.5546875" style="44" customWidth="1"/>
    <col min="4612" max="4612" width="36.88671875" style="44" customWidth="1"/>
    <col min="4613" max="4613" width="37.33203125" style="44" customWidth="1"/>
    <col min="4614" max="4614" width="5.109375" style="44" bestFit="1" customWidth="1"/>
    <col min="4615" max="4615" width="14.6640625" style="44" customWidth="1"/>
    <col min="4616" max="4617" width="4.88671875" style="44" customWidth="1"/>
    <col min="4618" max="4618" width="6.33203125" style="44" bestFit="1" customWidth="1"/>
    <col min="4619" max="4619" width="12" style="44" bestFit="1" customWidth="1"/>
    <col min="4620" max="4620" width="4.88671875" style="44" customWidth="1"/>
    <col min="4621" max="4621" width="8.6640625" style="44" bestFit="1" customWidth="1"/>
    <col min="4622" max="4863" width="9.109375" style="44"/>
    <col min="4864" max="4864" width="20" style="44" customWidth="1"/>
    <col min="4865" max="4865" width="104.109375" style="44" customWidth="1"/>
    <col min="4866" max="4866" width="9.6640625" style="44" customWidth="1"/>
    <col min="4867" max="4867" width="10.5546875" style="44" customWidth="1"/>
    <col min="4868" max="4868" width="36.88671875" style="44" customWidth="1"/>
    <col min="4869" max="4869" width="37.33203125" style="44" customWidth="1"/>
    <col min="4870" max="4870" width="5.109375" style="44" bestFit="1" customWidth="1"/>
    <col min="4871" max="4871" width="14.6640625" style="44" customWidth="1"/>
    <col min="4872" max="4873" width="4.88671875" style="44" customWidth="1"/>
    <col min="4874" max="4874" width="6.33203125" style="44" bestFit="1" customWidth="1"/>
    <col min="4875" max="4875" width="12" style="44" bestFit="1" customWidth="1"/>
    <col min="4876" max="4876" width="4.88671875" style="44" customWidth="1"/>
    <col min="4877" max="4877" width="8.6640625" style="44" bestFit="1" customWidth="1"/>
    <col min="4878" max="5119" width="9.109375" style="44"/>
    <col min="5120" max="5120" width="20" style="44" customWidth="1"/>
    <col min="5121" max="5121" width="104.109375" style="44" customWidth="1"/>
    <col min="5122" max="5122" width="9.6640625" style="44" customWidth="1"/>
    <col min="5123" max="5123" width="10.5546875" style="44" customWidth="1"/>
    <col min="5124" max="5124" width="36.88671875" style="44" customWidth="1"/>
    <col min="5125" max="5125" width="37.33203125" style="44" customWidth="1"/>
    <col min="5126" max="5126" width="5.109375" style="44" bestFit="1" customWidth="1"/>
    <col min="5127" max="5127" width="14.6640625" style="44" customWidth="1"/>
    <col min="5128" max="5129" width="4.88671875" style="44" customWidth="1"/>
    <col min="5130" max="5130" width="6.33203125" style="44" bestFit="1" customWidth="1"/>
    <col min="5131" max="5131" width="12" style="44" bestFit="1" customWidth="1"/>
    <col min="5132" max="5132" width="4.88671875" style="44" customWidth="1"/>
    <col min="5133" max="5133" width="8.6640625" style="44" bestFit="1" customWidth="1"/>
    <col min="5134" max="5375" width="9.109375" style="44"/>
    <col min="5376" max="5376" width="20" style="44" customWidth="1"/>
    <col min="5377" max="5377" width="104.109375" style="44" customWidth="1"/>
    <col min="5378" max="5378" width="9.6640625" style="44" customWidth="1"/>
    <col min="5379" max="5379" width="10.5546875" style="44" customWidth="1"/>
    <col min="5380" max="5380" width="36.88671875" style="44" customWidth="1"/>
    <col min="5381" max="5381" width="37.33203125" style="44" customWidth="1"/>
    <col min="5382" max="5382" width="5.109375" style="44" bestFit="1" customWidth="1"/>
    <col min="5383" max="5383" width="14.6640625" style="44" customWidth="1"/>
    <col min="5384" max="5385" width="4.88671875" style="44" customWidth="1"/>
    <col min="5386" max="5386" width="6.33203125" style="44" bestFit="1" customWidth="1"/>
    <col min="5387" max="5387" width="12" style="44" bestFit="1" customWidth="1"/>
    <col min="5388" max="5388" width="4.88671875" style="44" customWidth="1"/>
    <col min="5389" max="5389" width="8.6640625" style="44" bestFit="1" customWidth="1"/>
    <col min="5390" max="5631" width="9.109375" style="44"/>
    <col min="5632" max="5632" width="20" style="44" customWidth="1"/>
    <col min="5633" max="5633" width="104.109375" style="44" customWidth="1"/>
    <col min="5634" max="5634" width="9.6640625" style="44" customWidth="1"/>
    <col min="5635" max="5635" width="10.5546875" style="44" customWidth="1"/>
    <col min="5636" max="5636" width="36.88671875" style="44" customWidth="1"/>
    <col min="5637" max="5637" width="37.33203125" style="44" customWidth="1"/>
    <col min="5638" max="5638" width="5.109375" style="44" bestFit="1" customWidth="1"/>
    <col min="5639" max="5639" width="14.6640625" style="44" customWidth="1"/>
    <col min="5640" max="5641" width="4.88671875" style="44" customWidth="1"/>
    <col min="5642" max="5642" width="6.33203125" style="44" bestFit="1" customWidth="1"/>
    <col min="5643" max="5643" width="12" style="44" bestFit="1" customWidth="1"/>
    <col min="5644" max="5644" width="4.88671875" style="44" customWidth="1"/>
    <col min="5645" max="5645" width="8.6640625" style="44" bestFit="1" customWidth="1"/>
    <col min="5646" max="5887" width="9.109375" style="44"/>
    <col min="5888" max="5888" width="20" style="44" customWidth="1"/>
    <col min="5889" max="5889" width="104.109375" style="44" customWidth="1"/>
    <col min="5890" max="5890" width="9.6640625" style="44" customWidth="1"/>
    <col min="5891" max="5891" width="10.5546875" style="44" customWidth="1"/>
    <col min="5892" max="5892" width="36.88671875" style="44" customWidth="1"/>
    <col min="5893" max="5893" width="37.33203125" style="44" customWidth="1"/>
    <col min="5894" max="5894" width="5.109375" style="44" bestFit="1" customWidth="1"/>
    <col min="5895" max="5895" width="14.6640625" style="44" customWidth="1"/>
    <col min="5896" max="5897" width="4.88671875" style="44" customWidth="1"/>
    <col min="5898" max="5898" width="6.33203125" style="44" bestFit="1" customWidth="1"/>
    <col min="5899" max="5899" width="12" style="44" bestFit="1" customWidth="1"/>
    <col min="5900" max="5900" width="4.88671875" style="44" customWidth="1"/>
    <col min="5901" max="5901" width="8.6640625" style="44" bestFit="1" customWidth="1"/>
    <col min="5902" max="6143" width="9.109375" style="44"/>
    <col min="6144" max="6144" width="20" style="44" customWidth="1"/>
    <col min="6145" max="6145" width="104.109375" style="44" customWidth="1"/>
    <col min="6146" max="6146" width="9.6640625" style="44" customWidth="1"/>
    <col min="6147" max="6147" width="10.5546875" style="44" customWidth="1"/>
    <col min="6148" max="6148" width="36.88671875" style="44" customWidth="1"/>
    <col min="6149" max="6149" width="37.33203125" style="44" customWidth="1"/>
    <col min="6150" max="6150" width="5.109375" style="44" bestFit="1" customWidth="1"/>
    <col min="6151" max="6151" width="14.6640625" style="44" customWidth="1"/>
    <col min="6152" max="6153" width="4.88671875" style="44" customWidth="1"/>
    <col min="6154" max="6154" width="6.33203125" style="44" bestFit="1" customWidth="1"/>
    <col min="6155" max="6155" width="12" style="44" bestFit="1" customWidth="1"/>
    <col min="6156" max="6156" width="4.88671875" style="44" customWidth="1"/>
    <col min="6157" max="6157" width="8.6640625" style="44" bestFit="1" customWidth="1"/>
    <col min="6158" max="6399" width="9.109375" style="44"/>
    <col min="6400" max="6400" width="20" style="44" customWidth="1"/>
    <col min="6401" max="6401" width="104.109375" style="44" customWidth="1"/>
    <col min="6402" max="6402" width="9.6640625" style="44" customWidth="1"/>
    <col min="6403" max="6403" width="10.5546875" style="44" customWidth="1"/>
    <col min="6404" max="6404" width="36.88671875" style="44" customWidth="1"/>
    <col min="6405" max="6405" width="37.33203125" style="44" customWidth="1"/>
    <col min="6406" max="6406" width="5.109375" style="44" bestFit="1" customWidth="1"/>
    <col min="6407" max="6407" width="14.6640625" style="44" customWidth="1"/>
    <col min="6408" max="6409" width="4.88671875" style="44" customWidth="1"/>
    <col min="6410" max="6410" width="6.33203125" style="44" bestFit="1" customWidth="1"/>
    <col min="6411" max="6411" width="12" style="44" bestFit="1" customWidth="1"/>
    <col min="6412" max="6412" width="4.88671875" style="44" customWidth="1"/>
    <col min="6413" max="6413" width="8.6640625" style="44" bestFit="1" customWidth="1"/>
    <col min="6414" max="6655" width="9.109375" style="44"/>
    <col min="6656" max="6656" width="20" style="44" customWidth="1"/>
    <col min="6657" max="6657" width="104.109375" style="44" customWidth="1"/>
    <col min="6658" max="6658" width="9.6640625" style="44" customWidth="1"/>
    <col min="6659" max="6659" width="10.5546875" style="44" customWidth="1"/>
    <col min="6660" max="6660" width="36.88671875" style="44" customWidth="1"/>
    <col min="6661" max="6661" width="37.33203125" style="44" customWidth="1"/>
    <col min="6662" max="6662" width="5.109375" style="44" bestFit="1" customWidth="1"/>
    <col min="6663" max="6663" width="14.6640625" style="44" customWidth="1"/>
    <col min="6664" max="6665" width="4.88671875" style="44" customWidth="1"/>
    <col min="6666" max="6666" width="6.33203125" style="44" bestFit="1" customWidth="1"/>
    <col min="6667" max="6667" width="12" style="44" bestFit="1" customWidth="1"/>
    <col min="6668" max="6668" width="4.88671875" style="44" customWidth="1"/>
    <col min="6669" max="6669" width="8.6640625" style="44" bestFit="1" customWidth="1"/>
    <col min="6670" max="6911" width="9.109375" style="44"/>
    <col min="6912" max="6912" width="20" style="44" customWidth="1"/>
    <col min="6913" max="6913" width="104.109375" style="44" customWidth="1"/>
    <col min="6914" max="6914" width="9.6640625" style="44" customWidth="1"/>
    <col min="6915" max="6915" width="10.5546875" style="44" customWidth="1"/>
    <col min="6916" max="6916" width="36.88671875" style="44" customWidth="1"/>
    <col min="6917" max="6917" width="37.33203125" style="44" customWidth="1"/>
    <col min="6918" max="6918" width="5.109375" style="44" bestFit="1" customWidth="1"/>
    <col min="6919" max="6919" width="14.6640625" style="44" customWidth="1"/>
    <col min="6920" max="6921" width="4.88671875" style="44" customWidth="1"/>
    <col min="6922" max="6922" width="6.33203125" style="44" bestFit="1" customWidth="1"/>
    <col min="6923" max="6923" width="12" style="44" bestFit="1" customWidth="1"/>
    <col min="6924" max="6924" width="4.88671875" style="44" customWidth="1"/>
    <col min="6925" max="6925" width="8.6640625" style="44" bestFit="1" customWidth="1"/>
    <col min="6926" max="7167" width="9.109375" style="44"/>
    <col min="7168" max="7168" width="20" style="44" customWidth="1"/>
    <col min="7169" max="7169" width="104.109375" style="44" customWidth="1"/>
    <col min="7170" max="7170" width="9.6640625" style="44" customWidth="1"/>
    <col min="7171" max="7171" width="10.5546875" style="44" customWidth="1"/>
    <col min="7172" max="7172" width="36.88671875" style="44" customWidth="1"/>
    <col min="7173" max="7173" width="37.33203125" style="44" customWidth="1"/>
    <col min="7174" max="7174" width="5.109375" style="44" bestFit="1" customWidth="1"/>
    <col min="7175" max="7175" width="14.6640625" style="44" customWidth="1"/>
    <col min="7176" max="7177" width="4.88671875" style="44" customWidth="1"/>
    <col min="7178" max="7178" width="6.33203125" style="44" bestFit="1" customWidth="1"/>
    <col min="7179" max="7179" width="12" style="44" bestFit="1" customWidth="1"/>
    <col min="7180" max="7180" width="4.88671875" style="44" customWidth="1"/>
    <col min="7181" max="7181" width="8.6640625" style="44" bestFit="1" customWidth="1"/>
    <col min="7182" max="7423" width="9.109375" style="44"/>
    <col min="7424" max="7424" width="20" style="44" customWidth="1"/>
    <col min="7425" max="7425" width="104.109375" style="44" customWidth="1"/>
    <col min="7426" max="7426" width="9.6640625" style="44" customWidth="1"/>
    <col min="7427" max="7427" width="10.5546875" style="44" customWidth="1"/>
    <col min="7428" max="7428" width="36.88671875" style="44" customWidth="1"/>
    <col min="7429" max="7429" width="37.33203125" style="44" customWidth="1"/>
    <col min="7430" max="7430" width="5.109375" style="44" bestFit="1" customWidth="1"/>
    <col min="7431" max="7431" width="14.6640625" style="44" customWidth="1"/>
    <col min="7432" max="7433" width="4.88671875" style="44" customWidth="1"/>
    <col min="7434" max="7434" width="6.33203125" style="44" bestFit="1" customWidth="1"/>
    <col min="7435" max="7435" width="12" style="44" bestFit="1" customWidth="1"/>
    <col min="7436" max="7436" width="4.88671875" style="44" customWidth="1"/>
    <col min="7437" max="7437" width="8.6640625" style="44" bestFit="1" customWidth="1"/>
    <col min="7438" max="7679" width="9.109375" style="44"/>
    <col min="7680" max="7680" width="20" style="44" customWidth="1"/>
    <col min="7681" max="7681" width="104.109375" style="44" customWidth="1"/>
    <col min="7682" max="7682" width="9.6640625" style="44" customWidth="1"/>
    <col min="7683" max="7683" width="10.5546875" style="44" customWidth="1"/>
    <col min="7684" max="7684" width="36.88671875" style="44" customWidth="1"/>
    <col min="7685" max="7685" width="37.33203125" style="44" customWidth="1"/>
    <col min="7686" max="7686" width="5.109375" style="44" bestFit="1" customWidth="1"/>
    <col min="7687" max="7687" width="14.6640625" style="44" customWidth="1"/>
    <col min="7688" max="7689" width="4.88671875" style="44" customWidth="1"/>
    <col min="7690" max="7690" width="6.33203125" style="44" bestFit="1" customWidth="1"/>
    <col min="7691" max="7691" width="12" style="44" bestFit="1" customWidth="1"/>
    <col min="7692" max="7692" width="4.88671875" style="44" customWidth="1"/>
    <col min="7693" max="7693" width="8.6640625" style="44" bestFit="1" customWidth="1"/>
    <col min="7694" max="7935" width="9.109375" style="44"/>
    <col min="7936" max="7936" width="20" style="44" customWidth="1"/>
    <col min="7937" max="7937" width="104.109375" style="44" customWidth="1"/>
    <col min="7938" max="7938" width="9.6640625" style="44" customWidth="1"/>
    <col min="7939" max="7939" width="10.5546875" style="44" customWidth="1"/>
    <col min="7940" max="7940" width="36.88671875" style="44" customWidth="1"/>
    <col min="7941" max="7941" width="37.33203125" style="44" customWidth="1"/>
    <col min="7942" max="7942" width="5.109375" style="44" bestFit="1" customWidth="1"/>
    <col min="7943" max="7943" width="14.6640625" style="44" customWidth="1"/>
    <col min="7944" max="7945" width="4.88671875" style="44" customWidth="1"/>
    <col min="7946" max="7946" width="6.33203125" style="44" bestFit="1" customWidth="1"/>
    <col min="7947" max="7947" width="12" style="44" bestFit="1" customWidth="1"/>
    <col min="7948" max="7948" width="4.88671875" style="44" customWidth="1"/>
    <col min="7949" max="7949" width="8.6640625" style="44" bestFit="1" customWidth="1"/>
    <col min="7950" max="8191" width="9.109375" style="44"/>
    <col min="8192" max="8192" width="20" style="44" customWidth="1"/>
    <col min="8193" max="8193" width="104.109375" style="44" customWidth="1"/>
    <col min="8194" max="8194" width="9.6640625" style="44" customWidth="1"/>
    <col min="8195" max="8195" width="10.5546875" style="44" customWidth="1"/>
    <col min="8196" max="8196" width="36.88671875" style="44" customWidth="1"/>
    <col min="8197" max="8197" width="37.33203125" style="44" customWidth="1"/>
    <col min="8198" max="8198" width="5.109375" style="44" bestFit="1" customWidth="1"/>
    <col min="8199" max="8199" width="14.6640625" style="44" customWidth="1"/>
    <col min="8200" max="8201" width="4.88671875" style="44" customWidth="1"/>
    <col min="8202" max="8202" width="6.33203125" style="44" bestFit="1" customWidth="1"/>
    <col min="8203" max="8203" width="12" style="44" bestFit="1" customWidth="1"/>
    <col min="8204" max="8204" width="4.88671875" style="44" customWidth="1"/>
    <col min="8205" max="8205" width="8.6640625" style="44" bestFit="1" customWidth="1"/>
    <col min="8206" max="8447" width="9.109375" style="44"/>
    <col min="8448" max="8448" width="20" style="44" customWidth="1"/>
    <col min="8449" max="8449" width="104.109375" style="44" customWidth="1"/>
    <col min="8450" max="8450" width="9.6640625" style="44" customWidth="1"/>
    <col min="8451" max="8451" width="10.5546875" style="44" customWidth="1"/>
    <col min="8452" max="8452" width="36.88671875" style="44" customWidth="1"/>
    <col min="8453" max="8453" width="37.33203125" style="44" customWidth="1"/>
    <col min="8454" max="8454" width="5.109375" style="44" bestFit="1" customWidth="1"/>
    <col min="8455" max="8455" width="14.6640625" style="44" customWidth="1"/>
    <col min="8456" max="8457" width="4.88671875" style="44" customWidth="1"/>
    <col min="8458" max="8458" width="6.33203125" style="44" bestFit="1" customWidth="1"/>
    <col min="8459" max="8459" width="12" style="44" bestFit="1" customWidth="1"/>
    <col min="8460" max="8460" width="4.88671875" style="44" customWidth="1"/>
    <col min="8461" max="8461" width="8.6640625" style="44" bestFit="1" customWidth="1"/>
    <col min="8462" max="8703" width="9.109375" style="44"/>
    <col min="8704" max="8704" width="20" style="44" customWidth="1"/>
    <col min="8705" max="8705" width="104.109375" style="44" customWidth="1"/>
    <col min="8706" max="8706" width="9.6640625" style="44" customWidth="1"/>
    <col min="8707" max="8707" width="10.5546875" style="44" customWidth="1"/>
    <col min="8708" max="8708" width="36.88671875" style="44" customWidth="1"/>
    <col min="8709" max="8709" width="37.33203125" style="44" customWidth="1"/>
    <col min="8710" max="8710" width="5.109375" style="44" bestFit="1" customWidth="1"/>
    <col min="8711" max="8711" width="14.6640625" style="44" customWidth="1"/>
    <col min="8712" max="8713" width="4.88671875" style="44" customWidth="1"/>
    <col min="8714" max="8714" width="6.33203125" style="44" bestFit="1" customWidth="1"/>
    <col min="8715" max="8715" width="12" style="44" bestFit="1" customWidth="1"/>
    <col min="8716" max="8716" width="4.88671875" style="44" customWidth="1"/>
    <col min="8717" max="8717" width="8.6640625" style="44" bestFit="1" customWidth="1"/>
    <col min="8718" max="8959" width="9.109375" style="44"/>
    <col min="8960" max="8960" width="20" style="44" customWidth="1"/>
    <col min="8961" max="8961" width="104.109375" style="44" customWidth="1"/>
    <col min="8962" max="8962" width="9.6640625" style="44" customWidth="1"/>
    <col min="8963" max="8963" width="10.5546875" style="44" customWidth="1"/>
    <col min="8964" max="8964" width="36.88671875" style="44" customWidth="1"/>
    <col min="8965" max="8965" width="37.33203125" style="44" customWidth="1"/>
    <col min="8966" max="8966" width="5.109375" style="44" bestFit="1" customWidth="1"/>
    <col min="8967" max="8967" width="14.6640625" style="44" customWidth="1"/>
    <col min="8968" max="8969" width="4.88671875" style="44" customWidth="1"/>
    <col min="8970" max="8970" width="6.33203125" style="44" bestFit="1" customWidth="1"/>
    <col min="8971" max="8971" width="12" style="44" bestFit="1" customWidth="1"/>
    <col min="8972" max="8972" width="4.88671875" style="44" customWidth="1"/>
    <col min="8973" max="8973" width="8.6640625" style="44" bestFit="1" customWidth="1"/>
    <col min="8974" max="9215" width="9.109375" style="44"/>
    <col min="9216" max="9216" width="20" style="44" customWidth="1"/>
    <col min="9217" max="9217" width="104.109375" style="44" customWidth="1"/>
    <col min="9218" max="9218" width="9.6640625" style="44" customWidth="1"/>
    <col min="9219" max="9219" width="10.5546875" style="44" customWidth="1"/>
    <col min="9220" max="9220" width="36.88671875" style="44" customWidth="1"/>
    <col min="9221" max="9221" width="37.33203125" style="44" customWidth="1"/>
    <col min="9222" max="9222" width="5.109375" style="44" bestFit="1" customWidth="1"/>
    <col min="9223" max="9223" width="14.6640625" style="44" customWidth="1"/>
    <col min="9224" max="9225" width="4.88671875" style="44" customWidth="1"/>
    <col min="9226" max="9226" width="6.33203125" style="44" bestFit="1" customWidth="1"/>
    <col min="9227" max="9227" width="12" style="44" bestFit="1" customWidth="1"/>
    <col min="9228" max="9228" width="4.88671875" style="44" customWidth="1"/>
    <col min="9229" max="9229" width="8.6640625" style="44" bestFit="1" customWidth="1"/>
    <col min="9230" max="9471" width="9.109375" style="44"/>
    <col min="9472" max="9472" width="20" style="44" customWidth="1"/>
    <col min="9473" max="9473" width="104.109375" style="44" customWidth="1"/>
    <col min="9474" max="9474" width="9.6640625" style="44" customWidth="1"/>
    <col min="9475" max="9475" width="10.5546875" style="44" customWidth="1"/>
    <col min="9476" max="9476" width="36.88671875" style="44" customWidth="1"/>
    <col min="9477" max="9477" width="37.33203125" style="44" customWidth="1"/>
    <col min="9478" max="9478" width="5.109375" style="44" bestFit="1" customWidth="1"/>
    <col min="9479" max="9479" width="14.6640625" style="44" customWidth="1"/>
    <col min="9480" max="9481" width="4.88671875" style="44" customWidth="1"/>
    <col min="9482" max="9482" width="6.33203125" style="44" bestFit="1" customWidth="1"/>
    <col min="9483" max="9483" width="12" style="44" bestFit="1" customWidth="1"/>
    <col min="9484" max="9484" width="4.88671875" style="44" customWidth="1"/>
    <col min="9485" max="9485" width="8.6640625" style="44" bestFit="1" customWidth="1"/>
    <col min="9486" max="9727" width="9.109375" style="44"/>
    <col min="9728" max="9728" width="20" style="44" customWidth="1"/>
    <col min="9729" max="9729" width="104.109375" style="44" customWidth="1"/>
    <col min="9730" max="9730" width="9.6640625" style="44" customWidth="1"/>
    <col min="9731" max="9731" width="10.5546875" style="44" customWidth="1"/>
    <col min="9732" max="9732" width="36.88671875" style="44" customWidth="1"/>
    <col min="9733" max="9733" width="37.33203125" style="44" customWidth="1"/>
    <col min="9734" max="9734" width="5.109375" style="44" bestFit="1" customWidth="1"/>
    <col min="9735" max="9735" width="14.6640625" style="44" customWidth="1"/>
    <col min="9736" max="9737" width="4.88671875" style="44" customWidth="1"/>
    <col min="9738" max="9738" width="6.33203125" style="44" bestFit="1" customWidth="1"/>
    <col min="9739" max="9739" width="12" style="44" bestFit="1" customWidth="1"/>
    <col min="9740" max="9740" width="4.88671875" style="44" customWidth="1"/>
    <col min="9741" max="9741" width="8.6640625" style="44" bestFit="1" customWidth="1"/>
    <col min="9742" max="9983" width="9.109375" style="44"/>
    <col min="9984" max="9984" width="20" style="44" customWidth="1"/>
    <col min="9985" max="9985" width="104.109375" style="44" customWidth="1"/>
    <col min="9986" max="9986" width="9.6640625" style="44" customWidth="1"/>
    <col min="9987" max="9987" width="10.5546875" style="44" customWidth="1"/>
    <col min="9988" max="9988" width="36.88671875" style="44" customWidth="1"/>
    <col min="9989" max="9989" width="37.33203125" style="44" customWidth="1"/>
    <col min="9990" max="9990" width="5.109375" style="44" bestFit="1" customWidth="1"/>
    <col min="9991" max="9991" width="14.6640625" style="44" customWidth="1"/>
    <col min="9992" max="9993" width="4.88671875" style="44" customWidth="1"/>
    <col min="9994" max="9994" width="6.33203125" style="44" bestFit="1" customWidth="1"/>
    <col min="9995" max="9995" width="12" style="44" bestFit="1" customWidth="1"/>
    <col min="9996" max="9996" width="4.88671875" style="44" customWidth="1"/>
    <col min="9997" max="9997" width="8.6640625" style="44" bestFit="1" customWidth="1"/>
    <col min="9998" max="10239" width="9.109375" style="44"/>
    <col min="10240" max="10240" width="20" style="44" customWidth="1"/>
    <col min="10241" max="10241" width="104.109375" style="44" customWidth="1"/>
    <col min="10242" max="10242" width="9.6640625" style="44" customWidth="1"/>
    <col min="10243" max="10243" width="10.5546875" style="44" customWidth="1"/>
    <col min="10244" max="10244" width="36.88671875" style="44" customWidth="1"/>
    <col min="10245" max="10245" width="37.33203125" style="44" customWidth="1"/>
    <col min="10246" max="10246" width="5.109375" style="44" bestFit="1" customWidth="1"/>
    <col min="10247" max="10247" width="14.6640625" style="44" customWidth="1"/>
    <col min="10248" max="10249" width="4.88671875" style="44" customWidth="1"/>
    <col min="10250" max="10250" width="6.33203125" style="44" bestFit="1" customWidth="1"/>
    <col min="10251" max="10251" width="12" style="44" bestFit="1" customWidth="1"/>
    <col min="10252" max="10252" width="4.88671875" style="44" customWidth="1"/>
    <col min="10253" max="10253" width="8.6640625" style="44" bestFit="1" customWidth="1"/>
    <col min="10254" max="10495" width="9.109375" style="44"/>
    <col min="10496" max="10496" width="20" style="44" customWidth="1"/>
    <col min="10497" max="10497" width="104.109375" style="44" customWidth="1"/>
    <col min="10498" max="10498" width="9.6640625" style="44" customWidth="1"/>
    <col min="10499" max="10499" width="10.5546875" style="44" customWidth="1"/>
    <col min="10500" max="10500" width="36.88671875" style="44" customWidth="1"/>
    <col min="10501" max="10501" width="37.33203125" style="44" customWidth="1"/>
    <col min="10502" max="10502" width="5.109375" style="44" bestFit="1" customWidth="1"/>
    <col min="10503" max="10503" width="14.6640625" style="44" customWidth="1"/>
    <col min="10504" max="10505" width="4.88671875" style="44" customWidth="1"/>
    <col min="10506" max="10506" width="6.33203125" style="44" bestFit="1" customWidth="1"/>
    <col min="10507" max="10507" width="12" style="44" bestFit="1" customWidth="1"/>
    <col min="10508" max="10508" width="4.88671875" style="44" customWidth="1"/>
    <col min="10509" max="10509" width="8.6640625" style="44" bestFit="1" customWidth="1"/>
    <col min="10510" max="10751" width="9.109375" style="44"/>
    <col min="10752" max="10752" width="20" style="44" customWidth="1"/>
    <col min="10753" max="10753" width="104.109375" style="44" customWidth="1"/>
    <col min="10754" max="10754" width="9.6640625" style="44" customWidth="1"/>
    <col min="10755" max="10755" width="10.5546875" style="44" customWidth="1"/>
    <col min="10756" max="10756" width="36.88671875" style="44" customWidth="1"/>
    <col min="10757" max="10757" width="37.33203125" style="44" customWidth="1"/>
    <col min="10758" max="10758" width="5.109375" style="44" bestFit="1" customWidth="1"/>
    <col min="10759" max="10759" width="14.6640625" style="44" customWidth="1"/>
    <col min="10760" max="10761" width="4.88671875" style="44" customWidth="1"/>
    <col min="10762" max="10762" width="6.33203125" style="44" bestFit="1" customWidth="1"/>
    <col min="10763" max="10763" width="12" style="44" bestFit="1" customWidth="1"/>
    <col min="10764" max="10764" width="4.88671875" style="44" customWidth="1"/>
    <col min="10765" max="10765" width="8.6640625" style="44" bestFit="1" customWidth="1"/>
    <col min="10766" max="11007" width="9.109375" style="44"/>
    <col min="11008" max="11008" width="20" style="44" customWidth="1"/>
    <col min="11009" max="11009" width="104.109375" style="44" customWidth="1"/>
    <col min="11010" max="11010" width="9.6640625" style="44" customWidth="1"/>
    <col min="11011" max="11011" width="10.5546875" style="44" customWidth="1"/>
    <col min="11012" max="11012" width="36.88671875" style="44" customWidth="1"/>
    <col min="11013" max="11013" width="37.33203125" style="44" customWidth="1"/>
    <col min="11014" max="11014" width="5.109375" style="44" bestFit="1" customWidth="1"/>
    <col min="11015" max="11015" width="14.6640625" style="44" customWidth="1"/>
    <col min="11016" max="11017" width="4.88671875" style="44" customWidth="1"/>
    <col min="11018" max="11018" width="6.33203125" style="44" bestFit="1" customWidth="1"/>
    <col min="11019" max="11019" width="12" style="44" bestFit="1" customWidth="1"/>
    <col min="11020" max="11020" width="4.88671875" style="44" customWidth="1"/>
    <col min="11021" max="11021" width="8.6640625" style="44" bestFit="1" customWidth="1"/>
    <col min="11022" max="11263" width="9.109375" style="44"/>
    <col min="11264" max="11264" width="20" style="44" customWidth="1"/>
    <col min="11265" max="11265" width="104.109375" style="44" customWidth="1"/>
    <col min="11266" max="11266" width="9.6640625" style="44" customWidth="1"/>
    <col min="11267" max="11267" width="10.5546875" style="44" customWidth="1"/>
    <col min="11268" max="11268" width="36.88671875" style="44" customWidth="1"/>
    <col min="11269" max="11269" width="37.33203125" style="44" customWidth="1"/>
    <col min="11270" max="11270" width="5.109375" style="44" bestFit="1" customWidth="1"/>
    <col min="11271" max="11271" width="14.6640625" style="44" customWidth="1"/>
    <col min="11272" max="11273" width="4.88671875" style="44" customWidth="1"/>
    <col min="11274" max="11274" width="6.33203125" style="44" bestFit="1" customWidth="1"/>
    <col min="11275" max="11275" width="12" style="44" bestFit="1" customWidth="1"/>
    <col min="11276" max="11276" width="4.88671875" style="44" customWidth="1"/>
    <col min="11277" max="11277" width="8.6640625" style="44" bestFit="1" customWidth="1"/>
    <col min="11278" max="11519" width="9.109375" style="44"/>
    <col min="11520" max="11520" width="20" style="44" customWidth="1"/>
    <col min="11521" max="11521" width="104.109375" style="44" customWidth="1"/>
    <col min="11522" max="11522" width="9.6640625" style="44" customWidth="1"/>
    <col min="11523" max="11523" width="10.5546875" style="44" customWidth="1"/>
    <col min="11524" max="11524" width="36.88671875" style="44" customWidth="1"/>
    <col min="11525" max="11525" width="37.33203125" style="44" customWidth="1"/>
    <col min="11526" max="11526" width="5.109375" style="44" bestFit="1" customWidth="1"/>
    <col min="11527" max="11527" width="14.6640625" style="44" customWidth="1"/>
    <col min="11528" max="11529" width="4.88671875" style="44" customWidth="1"/>
    <col min="11530" max="11530" width="6.33203125" style="44" bestFit="1" customWidth="1"/>
    <col min="11531" max="11531" width="12" style="44" bestFit="1" customWidth="1"/>
    <col min="11532" max="11532" width="4.88671875" style="44" customWidth="1"/>
    <col min="11533" max="11533" width="8.6640625" style="44" bestFit="1" customWidth="1"/>
    <col min="11534" max="11775" width="9.109375" style="44"/>
    <col min="11776" max="11776" width="20" style="44" customWidth="1"/>
    <col min="11777" max="11777" width="104.109375" style="44" customWidth="1"/>
    <col min="11778" max="11778" width="9.6640625" style="44" customWidth="1"/>
    <col min="11779" max="11779" width="10.5546875" style="44" customWidth="1"/>
    <col min="11780" max="11780" width="36.88671875" style="44" customWidth="1"/>
    <col min="11781" max="11781" width="37.33203125" style="44" customWidth="1"/>
    <col min="11782" max="11782" width="5.109375" style="44" bestFit="1" customWidth="1"/>
    <col min="11783" max="11783" width="14.6640625" style="44" customWidth="1"/>
    <col min="11784" max="11785" width="4.88671875" style="44" customWidth="1"/>
    <col min="11786" max="11786" width="6.33203125" style="44" bestFit="1" customWidth="1"/>
    <col min="11787" max="11787" width="12" style="44" bestFit="1" customWidth="1"/>
    <col min="11788" max="11788" width="4.88671875" style="44" customWidth="1"/>
    <col min="11789" max="11789" width="8.6640625" style="44" bestFit="1" customWidth="1"/>
    <col min="11790" max="12031" width="9.109375" style="44"/>
    <col min="12032" max="12032" width="20" style="44" customWidth="1"/>
    <col min="12033" max="12033" width="104.109375" style="44" customWidth="1"/>
    <col min="12034" max="12034" width="9.6640625" style="44" customWidth="1"/>
    <col min="12035" max="12035" width="10.5546875" style="44" customWidth="1"/>
    <col min="12036" max="12036" width="36.88671875" style="44" customWidth="1"/>
    <col min="12037" max="12037" width="37.33203125" style="44" customWidth="1"/>
    <col min="12038" max="12038" width="5.109375" style="44" bestFit="1" customWidth="1"/>
    <col min="12039" max="12039" width="14.6640625" style="44" customWidth="1"/>
    <col min="12040" max="12041" width="4.88671875" style="44" customWidth="1"/>
    <col min="12042" max="12042" width="6.33203125" style="44" bestFit="1" customWidth="1"/>
    <col min="12043" max="12043" width="12" style="44" bestFit="1" customWidth="1"/>
    <col min="12044" max="12044" width="4.88671875" style="44" customWidth="1"/>
    <col min="12045" max="12045" width="8.6640625" style="44" bestFit="1" customWidth="1"/>
    <col min="12046" max="12287" width="9.109375" style="44"/>
    <col min="12288" max="12288" width="20" style="44" customWidth="1"/>
    <col min="12289" max="12289" width="104.109375" style="44" customWidth="1"/>
    <col min="12290" max="12290" width="9.6640625" style="44" customWidth="1"/>
    <col min="12291" max="12291" width="10.5546875" style="44" customWidth="1"/>
    <col min="12292" max="12292" width="36.88671875" style="44" customWidth="1"/>
    <col min="12293" max="12293" width="37.33203125" style="44" customWidth="1"/>
    <col min="12294" max="12294" width="5.109375" style="44" bestFit="1" customWidth="1"/>
    <col min="12295" max="12295" width="14.6640625" style="44" customWidth="1"/>
    <col min="12296" max="12297" width="4.88671875" style="44" customWidth="1"/>
    <col min="12298" max="12298" width="6.33203125" style="44" bestFit="1" customWidth="1"/>
    <col min="12299" max="12299" width="12" style="44" bestFit="1" customWidth="1"/>
    <col min="12300" max="12300" width="4.88671875" style="44" customWidth="1"/>
    <col min="12301" max="12301" width="8.6640625" style="44" bestFit="1" customWidth="1"/>
    <col min="12302" max="12543" width="9.109375" style="44"/>
    <col min="12544" max="12544" width="20" style="44" customWidth="1"/>
    <col min="12545" max="12545" width="104.109375" style="44" customWidth="1"/>
    <col min="12546" max="12546" width="9.6640625" style="44" customWidth="1"/>
    <col min="12547" max="12547" width="10.5546875" style="44" customWidth="1"/>
    <col min="12548" max="12548" width="36.88671875" style="44" customWidth="1"/>
    <col min="12549" max="12549" width="37.33203125" style="44" customWidth="1"/>
    <col min="12550" max="12550" width="5.109375" style="44" bestFit="1" customWidth="1"/>
    <col min="12551" max="12551" width="14.6640625" style="44" customWidth="1"/>
    <col min="12552" max="12553" width="4.88671875" style="44" customWidth="1"/>
    <col min="12554" max="12554" width="6.33203125" style="44" bestFit="1" customWidth="1"/>
    <col min="12555" max="12555" width="12" style="44" bestFit="1" customWidth="1"/>
    <col min="12556" max="12556" width="4.88671875" style="44" customWidth="1"/>
    <col min="12557" max="12557" width="8.6640625" style="44" bestFit="1" customWidth="1"/>
    <col min="12558" max="12799" width="9.109375" style="44"/>
    <col min="12800" max="12800" width="20" style="44" customWidth="1"/>
    <col min="12801" max="12801" width="104.109375" style="44" customWidth="1"/>
    <col min="12802" max="12802" width="9.6640625" style="44" customWidth="1"/>
    <col min="12803" max="12803" width="10.5546875" style="44" customWidth="1"/>
    <col min="12804" max="12804" width="36.88671875" style="44" customWidth="1"/>
    <col min="12805" max="12805" width="37.33203125" style="44" customWidth="1"/>
    <col min="12806" max="12806" width="5.109375" style="44" bestFit="1" customWidth="1"/>
    <col min="12807" max="12807" width="14.6640625" style="44" customWidth="1"/>
    <col min="12808" max="12809" width="4.88671875" style="44" customWidth="1"/>
    <col min="12810" max="12810" width="6.33203125" style="44" bestFit="1" customWidth="1"/>
    <col min="12811" max="12811" width="12" style="44" bestFit="1" customWidth="1"/>
    <col min="12812" max="12812" width="4.88671875" style="44" customWidth="1"/>
    <col min="12813" max="12813" width="8.6640625" style="44" bestFit="1" customWidth="1"/>
    <col min="12814" max="13055" width="9.109375" style="44"/>
    <col min="13056" max="13056" width="20" style="44" customWidth="1"/>
    <col min="13057" max="13057" width="104.109375" style="44" customWidth="1"/>
    <col min="13058" max="13058" width="9.6640625" style="44" customWidth="1"/>
    <col min="13059" max="13059" width="10.5546875" style="44" customWidth="1"/>
    <col min="13060" max="13060" width="36.88671875" style="44" customWidth="1"/>
    <col min="13061" max="13061" width="37.33203125" style="44" customWidth="1"/>
    <col min="13062" max="13062" width="5.109375" style="44" bestFit="1" customWidth="1"/>
    <col min="13063" max="13063" width="14.6640625" style="44" customWidth="1"/>
    <col min="13064" max="13065" width="4.88671875" style="44" customWidth="1"/>
    <col min="13066" max="13066" width="6.33203125" style="44" bestFit="1" customWidth="1"/>
    <col min="13067" max="13067" width="12" style="44" bestFit="1" customWidth="1"/>
    <col min="13068" max="13068" width="4.88671875" style="44" customWidth="1"/>
    <col min="13069" max="13069" width="8.6640625" style="44" bestFit="1" customWidth="1"/>
    <col min="13070" max="13311" width="9.109375" style="44"/>
    <col min="13312" max="13312" width="20" style="44" customWidth="1"/>
    <col min="13313" max="13313" width="104.109375" style="44" customWidth="1"/>
    <col min="13314" max="13314" width="9.6640625" style="44" customWidth="1"/>
    <col min="13315" max="13315" width="10.5546875" style="44" customWidth="1"/>
    <col min="13316" max="13316" width="36.88671875" style="44" customWidth="1"/>
    <col min="13317" max="13317" width="37.33203125" style="44" customWidth="1"/>
    <col min="13318" max="13318" width="5.109375" style="44" bestFit="1" customWidth="1"/>
    <col min="13319" max="13319" width="14.6640625" style="44" customWidth="1"/>
    <col min="13320" max="13321" width="4.88671875" style="44" customWidth="1"/>
    <col min="13322" max="13322" width="6.33203125" style="44" bestFit="1" customWidth="1"/>
    <col min="13323" max="13323" width="12" style="44" bestFit="1" customWidth="1"/>
    <col min="13324" max="13324" width="4.88671875" style="44" customWidth="1"/>
    <col min="13325" max="13325" width="8.6640625" style="44" bestFit="1" customWidth="1"/>
    <col min="13326" max="13567" width="9.109375" style="44"/>
    <col min="13568" max="13568" width="20" style="44" customWidth="1"/>
    <col min="13569" max="13569" width="104.109375" style="44" customWidth="1"/>
    <col min="13570" max="13570" width="9.6640625" style="44" customWidth="1"/>
    <col min="13571" max="13571" width="10.5546875" style="44" customWidth="1"/>
    <col min="13572" max="13572" width="36.88671875" style="44" customWidth="1"/>
    <col min="13573" max="13573" width="37.33203125" style="44" customWidth="1"/>
    <col min="13574" max="13574" width="5.109375" style="44" bestFit="1" customWidth="1"/>
    <col min="13575" max="13575" width="14.6640625" style="44" customWidth="1"/>
    <col min="13576" max="13577" width="4.88671875" style="44" customWidth="1"/>
    <col min="13578" max="13578" width="6.33203125" style="44" bestFit="1" customWidth="1"/>
    <col min="13579" max="13579" width="12" style="44" bestFit="1" customWidth="1"/>
    <col min="13580" max="13580" width="4.88671875" style="44" customWidth="1"/>
    <col min="13581" max="13581" width="8.6640625" style="44" bestFit="1" customWidth="1"/>
    <col min="13582" max="13823" width="9.109375" style="44"/>
    <col min="13824" max="13824" width="20" style="44" customWidth="1"/>
    <col min="13825" max="13825" width="104.109375" style="44" customWidth="1"/>
    <col min="13826" max="13826" width="9.6640625" style="44" customWidth="1"/>
    <col min="13827" max="13827" width="10.5546875" style="44" customWidth="1"/>
    <col min="13828" max="13828" width="36.88671875" style="44" customWidth="1"/>
    <col min="13829" max="13829" width="37.33203125" style="44" customWidth="1"/>
    <col min="13830" max="13830" width="5.109375" style="44" bestFit="1" customWidth="1"/>
    <col min="13831" max="13831" width="14.6640625" style="44" customWidth="1"/>
    <col min="13832" max="13833" width="4.88671875" style="44" customWidth="1"/>
    <col min="13834" max="13834" width="6.33203125" style="44" bestFit="1" customWidth="1"/>
    <col min="13835" max="13835" width="12" style="44" bestFit="1" customWidth="1"/>
    <col min="13836" max="13836" width="4.88671875" style="44" customWidth="1"/>
    <col min="13837" max="13837" width="8.6640625" style="44" bestFit="1" customWidth="1"/>
    <col min="13838" max="14079" width="9.109375" style="44"/>
    <col min="14080" max="14080" width="20" style="44" customWidth="1"/>
    <col min="14081" max="14081" width="104.109375" style="44" customWidth="1"/>
    <col min="14082" max="14082" width="9.6640625" style="44" customWidth="1"/>
    <col min="14083" max="14083" width="10.5546875" style="44" customWidth="1"/>
    <col min="14084" max="14084" width="36.88671875" style="44" customWidth="1"/>
    <col min="14085" max="14085" width="37.33203125" style="44" customWidth="1"/>
    <col min="14086" max="14086" width="5.109375" style="44" bestFit="1" customWidth="1"/>
    <col min="14087" max="14087" width="14.6640625" style="44" customWidth="1"/>
    <col min="14088" max="14089" width="4.88671875" style="44" customWidth="1"/>
    <col min="14090" max="14090" width="6.33203125" style="44" bestFit="1" customWidth="1"/>
    <col min="14091" max="14091" width="12" style="44" bestFit="1" customWidth="1"/>
    <col min="14092" max="14092" width="4.88671875" style="44" customWidth="1"/>
    <col min="14093" max="14093" width="8.6640625" style="44" bestFit="1" customWidth="1"/>
    <col min="14094" max="14335" width="9.109375" style="44"/>
    <col min="14336" max="14336" width="20" style="44" customWidth="1"/>
    <col min="14337" max="14337" width="104.109375" style="44" customWidth="1"/>
    <col min="14338" max="14338" width="9.6640625" style="44" customWidth="1"/>
    <col min="14339" max="14339" width="10.5546875" style="44" customWidth="1"/>
    <col min="14340" max="14340" width="36.88671875" style="44" customWidth="1"/>
    <col min="14341" max="14341" width="37.33203125" style="44" customWidth="1"/>
    <col min="14342" max="14342" width="5.109375" style="44" bestFit="1" customWidth="1"/>
    <col min="14343" max="14343" width="14.6640625" style="44" customWidth="1"/>
    <col min="14344" max="14345" width="4.88671875" style="44" customWidth="1"/>
    <col min="14346" max="14346" width="6.33203125" style="44" bestFit="1" customWidth="1"/>
    <col min="14347" max="14347" width="12" style="44" bestFit="1" customWidth="1"/>
    <col min="14348" max="14348" width="4.88671875" style="44" customWidth="1"/>
    <col min="14349" max="14349" width="8.6640625" style="44" bestFit="1" customWidth="1"/>
    <col min="14350" max="14591" width="9.109375" style="44"/>
    <col min="14592" max="14592" width="20" style="44" customWidth="1"/>
    <col min="14593" max="14593" width="104.109375" style="44" customWidth="1"/>
    <col min="14594" max="14594" width="9.6640625" style="44" customWidth="1"/>
    <col min="14595" max="14595" width="10.5546875" style="44" customWidth="1"/>
    <col min="14596" max="14596" width="36.88671875" style="44" customWidth="1"/>
    <col min="14597" max="14597" width="37.33203125" style="44" customWidth="1"/>
    <col min="14598" max="14598" width="5.109375" style="44" bestFit="1" customWidth="1"/>
    <col min="14599" max="14599" width="14.6640625" style="44" customWidth="1"/>
    <col min="14600" max="14601" width="4.88671875" style="44" customWidth="1"/>
    <col min="14602" max="14602" width="6.33203125" style="44" bestFit="1" customWidth="1"/>
    <col min="14603" max="14603" width="12" style="44" bestFit="1" customWidth="1"/>
    <col min="14604" max="14604" width="4.88671875" style="44" customWidth="1"/>
    <col min="14605" max="14605" width="8.6640625" style="44" bestFit="1" customWidth="1"/>
    <col min="14606" max="14847" width="9.109375" style="44"/>
    <col min="14848" max="14848" width="20" style="44" customWidth="1"/>
    <col min="14849" max="14849" width="104.109375" style="44" customWidth="1"/>
    <col min="14850" max="14850" width="9.6640625" style="44" customWidth="1"/>
    <col min="14851" max="14851" width="10.5546875" style="44" customWidth="1"/>
    <col min="14852" max="14852" width="36.88671875" style="44" customWidth="1"/>
    <col min="14853" max="14853" width="37.33203125" style="44" customWidth="1"/>
    <col min="14854" max="14854" width="5.109375" style="44" bestFit="1" customWidth="1"/>
    <col min="14855" max="14855" width="14.6640625" style="44" customWidth="1"/>
    <col min="14856" max="14857" width="4.88671875" style="44" customWidth="1"/>
    <col min="14858" max="14858" width="6.33203125" style="44" bestFit="1" customWidth="1"/>
    <col min="14859" max="14859" width="12" style="44" bestFit="1" customWidth="1"/>
    <col min="14860" max="14860" width="4.88671875" style="44" customWidth="1"/>
    <col min="14861" max="14861" width="8.6640625" style="44" bestFit="1" customWidth="1"/>
    <col min="14862" max="15103" width="9.109375" style="44"/>
    <col min="15104" max="15104" width="20" style="44" customWidth="1"/>
    <col min="15105" max="15105" width="104.109375" style="44" customWidth="1"/>
    <col min="15106" max="15106" width="9.6640625" style="44" customWidth="1"/>
    <col min="15107" max="15107" width="10.5546875" style="44" customWidth="1"/>
    <col min="15108" max="15108" width="36.88671875" style="44" customWidth="1"/>
    <col min="15109" max="15109" width="37.33203125" style="44" customWidth="1"/>
    <col min="15110" max="15110" width="5.109375" style="44" bestFit="1" customWidth="1"/>
    <col min="15111" max="15111" width="14.6640625" style="44" customWidth="1"/>
    <col min="15112" max="15113" width="4.88671875" style="44" customWidth="1"/>
    <col min="15114" max="15114" width="6.33203125" style="44" bestFit="1" customWidth="1"/>
    <col min="15115" max="15115" width="12" style="44" bestFit="1" customWidth="1"/>
    <col min="15116" max="15116" width="4.88671875" style="44" customWidth="1"/>
    <col min="15117" max="15117" width="8.6640625" style="44" bestFit="1" customWidth="1"/>
    <col min="15118" max="15359" width="9.109375" style="44"/>
    <col min="15360" max="15360" width="20" style="44" customWidth="1"/>
    <col min="15361" max="15361" width="104.109375" style="44" customWidth="1"/>
    <col min="15362" max="15362" width="9.6640625" style="44" customWidth="1"/>
    <col min="15363" max="15363" width="10.5546875" style="44" customWidth="1"/>
    <col min="15364" max="15364" width="36.88671875" style="44" customWidth="1"/>
    <col min="15365" max="15365" width="37.33203125" style="44" customWidth="1"/>
    <col min="15366" max="15366" width="5.109375" style="44" bestFit="1" customWidth="1"/>
    <col min="15367" max="15367" width="14.6640625" style="44" customWidth="1"/>
    <col min="15368" max="15369" width="4.88671875" style="44" customWidth="1"/>
    <col min="15370" max="15370" width="6.33203125" style="44" bestFit="1" customWidth="1"/>
    <col min="15371" max="15371" width="12" style="44" bestFit="1" customWidth="1"/>
    <col min="15372" max="15372" width="4.88671875" style="44" customWidth="1"/>
    <col min="15373" max="15373" width="8.6640625" style="44" bestFit="1" customWidth="1"/>
    <col min="15374" max="15615" width="9.109375" style="44"/>
    <col min="15616" max="15616" width="20" style="44" customWidth="1"/>
    <col min="15617" max="15617" width="104.109375" style="44" customWidth="1"/>
    <col min="15618" max="15618" width="9.6640625" style="44" customWidth="1"/>
    <col min="15619" max="15619" width="10.5546875" style="44" customWidth="1"/>
    <col min="15620" max="15620" width="36.88671875" style="44" customWidth="1"/>
    <col min="15621" max="15621" width="37.33203125" style="44" customWidth="1"/>
    <col min="15622" max="15622" width="5.109375" style="44" bestFit="1" customWidth="1"/>
    <col min="15623" max="15623" width="14.6640625" style="44" customWidth="1"/>
    <col min="15624" max="15625" width="4.88671875" style="44" customWidth="1"/>
    <col min="15626" max="15626" width="6.33203125" style="44" bestFit="1" customWidth="1"/>
    <col min="15627" max="15627" width="12" style="44" bestFit="1" customWidth="1"/>
    <col min="15628" max="15628" width="4.88671875" style="44" customWidth="1"/>
    <col min="15629" max="15629" width="8.6640625" style="44" bestFit="1" customWidth="1"/>
    <col min="15630" max="15871" width="9.109375" style="44"/>
    <col min="15872" max="15872" width="20" style="44" customWidth="1"/>
    <col min="15873" max="15873" width="104.109375" style="44" customWidth="1"/>
    <col min="15874" max="15874" width="9.6640625" style="44" customWidth="1"/>
    <col min="15875" max="15875" width="10.5546875" style="44" customWidth="1"/>
    <col min="15876" max="15876" width="36.88671875" style="44" customWidth="1"/>
    <col min="15877" max="15877" width="37.33203125" style="44" customWidth="1"/>
    <col min="15878" max="15878" width="5.109375" style="44" bestFit="1" customWidth="1"/>
    <col min="15879" max="15879" width="14.6640625" style="44" customWidth="1"/>
    <col min="15880" max="15881" width="4.88671875" style="44" customWidth="1"/>
    <col min="15882" max="15882" width="6.33203125" style="44" bestFit="1" customWidth="1"/>
    <col min="15883" max="15883" width="12" style="44" bestFit="1" customWidth="1"/>
    <col min="15884" max="15884" width="4.88671875" style="44" customWidth="1"/>
    <col min="15885" max="15885" width="8.6640625" style="44" bestFit="1" customWidth="1"/>
    <col min="15886" max="16127" width="9.109375" style="44"/>
    <col min="16128" max="16128" width="20" style="44" customWidth="1"/>
    <col min="16129" max="16129" width="104.109375" style="44" customWidth="1"/>
    <col min="16130" max="16130" width="9.6640625" style="44" customWidth="1"/>
    <col min="16131" max="16131" width="10.5546875" style="44" customWidth="1"/>
    <col min="16132" max="16132" width="36.88671875" style="44" customWidth="1"/>
    <col min="16133" max="16133" width="37.33203125" style="44" customWidth="1"/>
    <col min="16134" max="16134" width="5.109375" style="44" bestFit="1" customWidth="1"/>
    <col min="16135" max="16135" width="14.6640625" style="44" customWidth="1"/>
    <col min="16136" max="16137" width="4.88671875" style="44" customWidth="1"/>
    <col min="16138" max="16138" width="6.33203125" style="44" bestFit="1" customWidth="1"/>
    <col min="16139" max="16139" width="12" style="44" bestFit="1" customWidth="1"/>
    <col min="16140" max="16140" width="4.88671875" style="44" customWidth="1"/>
    <col min="16141" max="16141" width="8.6640625" style="44" bestFit="1" customWidth="1"/>
    <col min="16142" max="16383" width="9.109375" style="44"/>
    <col min="16384" max="16384" width="9.109375" style="44" customWidth="1"/>
  </cols>
  <sheetData>
    <row r="1" spans="1:6" s="18" customFormat="1" ht="69" customHeight="1">
      <c r="A1" s="1" t="s">
        <v>10</v>
      </c>
      <c r="B1" s="241" t="s">
        <v>30</v>
      </c>
      <c r="C1" s="242"/>
      <c r="D1" s="242"/>
      <c r="E1" s="242"/>
      <c r="F1" s="243"/>
    </row>
    <row r="2" spans="1:6" s="19" customFormat="1" ht="40.5" customHeight="1">
      <c r="A2" s="236" t="s">
        <v>328</v>
      </c>
      <c r="B2" s="236"/>
      <c r="C2" s="236"/>
      <c r="D2" s="236"/>
      <c r="E2" s="236"/>
      <c r="F2" s="236"/>
    </row>
    <row r="3" spans="1:6" s="20" customFormat="1" ht="18" customHeight="1">
      <c r="A3" s="244" t="s">
        <v>329</v>
      </c>
      <c r="B3" s="244"/>
      <c r="C3" s="244"/>
      <c r="D3" s="244"/>
      <c r="E3" s="244"/>
      <c r="F3" s="244"/>
    </row>
    <row r="4" spans="1:6" s="23" customFormat="1" ht="18" customHeight="1">
      <c r="A4" s="244" t="s">
        <v>0</v>
      </c>
      <c r="B4" s="244"/>
      <c r="C4" s="244"/>
      <c r="D4" s="244"/>
      <c r="E4" s="244"/>
      <c r="F4" s="244"/>
    </row>
    <row r="5" spans="1:6" s="24" customFormat="1" ht="151.5" customHeight="1">
      <c r="A5" s="70" t="s">
        <v>1</v>
      </c>
      <c r="B5" s="70" t="s">
        <v>2</v>
      </c>
      <c r="C5" s="70" t="s">
        <v>3</v>
      </c>
      <c r="D5" s="21" t="s">
        <v>14</v>
      </c>
      <c r="E5" s="71" t="s">
        <v>264</v>
      </c>
      <c r="F5" s="22" t="s">
        <v>265</v>
      </c>
    </row>
    <row r="6" spans="1:6" s="28" customFormat="1">
      <c r="A6" s="70"/>
      <c r="B6" s="70"/>
      <c r="C6" s="25" t="s">
        <v>4</v>
      </c>
      <c r="D6" s="26" t="s">
        <v>5</v>
      </c>
      <c r="E6" s="25" t="s">
        <v>6</v>
      </c>
      <c r="F6" s="27" t="s">
        <v>7</v>
      </c>
    </row>
    <row r="7" spans="1:6" s="34" customFormat="1" ht="21" customHeight="1">
      <c r="A7" s="69" t="s">
        <v>31</v>
      </c>
      <c r="B7" s="29" t="s">
        <v>32</v>
      </c>
      <c r="C7" s="30"/>
      <c r="D7" s="31"/>
      <c r="E7" s="32"/>
      <c r="F7" s="33"/>
    </row>
    <row r="8" spans="1:6" s="34" customFormat="1" ht="33.75" customHeight="1">
      <c r="A8" s="69"/>
      <c r="B8" s="29" t="s">
        <v>33</v>
      </c>
      <c r="C8" s="30"/>
      <c r="D8" s="31"/>
      <c r="E8" s="35"/>
      <c r="F8" s="33"/>
    </row>
    <row r="9" spans="1:6" s="34" customFormat="1" ht="77.25" customHeight="1">
      <c r="A9" s="69"/>
      <c r="B9" s="36" t="s">
        <v>34</v>
      </c>
      <c r="C9" s="30"/>
      <c r="D9" s="31"/>
      <c r="E9" s="35"/>
      <c r="F9" s="33"/>
    </row>
    <row r="10" spans="1:6" s="34" customFormat="1" ht="70.95" customHeight="1">
      <c r="A10" s="69"/>
      <c r="B10" s="36" t="s">
        <v>35</v>
      </c>
      <c r="C10" s="30"/>
      <c r="D10" s="31"/>
      <c r="E10" s="35"/>
      <c r="F10" s="33"/>
    </row>
    <row r="11" spans="1:6" s="34" customFormat="1" ht="72.75" customHeight="1">
      <c r="A11" s="69"/>
      <c r="B11" s="37" t="s">
        <v>36</v>
      </c>
      <c r="C11" s="30"/>
      <c r="D11" s="31"/>
      <c r="E11" s="35"/>
      <c r="F11" s="33"/>
    </row>
    <row r="12" spans="1:6" s="34" customFormat="1" ht="36.75" customHeight="1">
      <c r="A12" s="69"/>
      <c r="B12" s="36" t="s">
        <v>37</v>
      </c>
      <c r="C12" s="30"/>
      <c r="D12" s="31"/>
      <c r="E12" s="35"/>
      <c r="F12" s="33"/>
    </row>
    <row r="13" spans="1:6" s="34" customFormat="1" ht="75.75" customHeight="1">
      <c r="A13" s="137"/>
      <c r="B13" s="138" t="s">
        <v>38</v>
      </c>
      <c r="C13" s="139"/>
      <c r="D13" s="140"/>
      <c r="E13" s="141"/>
      <c r="F13" s="88"/>
    </row>
    <row r="14" spans="1:6" s="34" customFormat="1" ht="33.75" customHeight="1">
      <c r="A14" s="137"/>
      <c r="B14" s="138" t="s">
        <v>39</v>
      </c>
      <c r="C14" s="139"/>
      <c r="D14" s="140"/>
      <c r="E14" s="141"/>
      <c r="F14" s="88"/>
    </row>
    <row r="15" spans="1:6" s="34" customFormat="1" ht="28.5" customHeight="1">
      <c r="A15" s="137"/>
      <c r="B15" s="138" t="s">
        <v>40</v>
      </c>
      <c r="C15" s="139"/>
      <c r="D15" s="140"/>
      <c r="E15" s="141"/>
      <c r="F15" s="88"/>
    </row>
    <row r="16" spans="1:6" s="34" customFormat="1" ht="18.75" customHeight="1">
      <c r="A16" s="137"/>
      <c r="B16" s="138" t="s">
        <v>41</v>
      </c>
      <c r="C16" s="139"/>
      <c r="D16" s="140"/>
      <c r="E16" s="141"/>
      <c r="F16" s="88"/>
    </row>
    <row r="17" spans="1:6" s="34" customFormat="1" ht="21.75" customHeight="1">
      <c r="A17" s="137"/>
      <c r="B17" s="138" t="s">
        <v>42</v>
      </c>
      <c r="C17" s="139"/>
      <c r="D17" s="140"/>
      <c r="E17" s="141"/>
      <c r="F17" s="88"/>
    </row>
    <row r="18" spans="1:6" s="34" customFormat="1" ht="45" customHeight="1">
      <c r="A18" s="137"/>
      <c r="B18" s="138" t="s">
        <v>43</v>
      </c>
      <c r="C18" s="139"/>
      <c r="D18" s="140"/>
      <c r="E18" s="141"/>
      <c r="F18" s="75" t="s">
        <v>284</v>
      </c>
    </row>
    <row r="19" spans="1:6" s="34" customFormat="1" ht="66.75" customHeight="1">
      <c r="A19" s="137"/>
      <c r="B19" s="138" t="s">
        <v>44</v>
      </c>
      <c r="C19" s="139"/>
      <c r="D19" s="140"/>
      <c r="E19" s="141"/>
      <c r="F19" s="88"/>
    </row>
    <row r="20" spans="1:6" s="34" customFormat="1" ht="36.75" customHeight="1">
      <c r="A20" s="137"/>
      <c r="B20" s="138" t="s">
        <v>45</v>
      </c>
      <c r="C20" s="139"/>
      <c r="D20" s="140"/>
      <c r="E20" s="141"/>
      <c r="F20" s="88"/>
    </row>
    <row r="21" spans="1:6" s="34" customFormat="1" ht="24.75" customHeight="1">
      <c r="A21" s="137"/>
      <c r="B21" s="138" t="s">
        <v>46</v>
      </c>
      <c r="C21" s="139"/>
      <c r="D21" s="140"/>
      <c r="E21" s="141"/>
      <c r="F21" s="88"/>
    </row>
    <row r="22" spans="1:6" s="34" customFormat="1" ht="48" customHeight="1">
      <c r="A22" s="137"/>
      <c r="B22" s="138" t="s">
        <v>47</v>
      </c>
      <c r="C22" s="139"/>
      <c r="D22" s="140"/>
      <c r="E22" s="141"/>
      <c r="F22" s="141"/>
    </row>
    <row r="23" spans="1:6" s="34" customFormat="1" ht="36.75" customHeight="1">
      <c r="A23" s="137"/>
      <c r="B23" s="138" t="s">
        <v>48</v>
      </c>
      <c r="C23" s="139"/>
      <c r="D23" s="140"/>
      <c r="E23" s="142"/>
      <c r="F23" s="142"/>
    </row>
    <row r="24" spans="1:6" s="34" customFormat="1" ht="24.9" customHeight="1">
      <c r="A24" s="139" t="s">
        <v>49</v>
      </c>
      <c r="B24" s="143" t="s">
        <v>315</v>
      </c>
      <c r="C24" s="144" t="s">
        <v>12</v>
      </c>
      <c r="D24" s="140">
        <v>5</v>
      </c>
      <c r="E24" s="146">
        <v>8440</v>
      </c>
      <c r="F24" s="146">
        <f>D24*E24</f>
        <v>42200</v>
      </c>
    </row>
    <row r="25" spans="1:6" s="38" customFormat="1" ht="24.9" customHeight="1">
      <c r="A25" s="139" t="s">
        <v>50</v>
      </c>
      <c r="B25" s="143" t="s">
        <v>51</v>
      </c>
      <c r="C25" s="144" t="s">
        <v>12</v>
      </c>
      <c r="D25" s="140">
        <v>20</v>
      </c>
      <c r="E25" s="146">
        <v>6725</v>
      </c>
      <c r="F25" s="146">
        <f t="shared" ref="F25:F27" si="0">D25*E25</f>
        <v>134500</v>
      </c>
    </row>
    <row r="26" spans="1:6" s="38" customFormat="1" ht="24.9" customHeight="1">
      <c r="A26" s="139" t="s">
        <v>52</v>
      </c>
      <c r="B26" s="143" t="s">
        <v>53</v>
      </c>
      <c r="C26" s="144" t="s">
        <v>12</v>
      </c>
      <c r="D26" s="140">
        <v>12</v>
      </c>
      <c r="E26" s="146">
        <v>4750</v>
      </c>
      <c r="F26" s="146">
        <f t="shared" si="0"/>
        <v>57000</v>
      </c>
    </row>
    <row r="27" spans="1:6" s="38" customFormat="1" ht="24.9" customHeight="1">
      <c r="A27" s="139" t="s">
        <v>54</v>
      </c>
      <c r="B27" s="143" t="s">
        <v>55</v>
      </c>
      <c r="C27" s="144" t="s">
        <v>12</v>
      </c>
      <c r="D27" s="140">
        <v>1</v>
      </c>
      <c r="E27" s="146">
        <v>1650</v>
      </c>
      <c r="F27" s="146">
        <f t="shared" si="0"/>
        <v>1650</v>
      </c>
    </row>
    <row r="28" spans="1:6" s="38" customFormat="1" ht="47.25" customHeight="1">
      <c r="A28" s="139"/>
      <c r="B28" s="138" t="s">
        <v>327</v>
      </c>
      <c r="C28" s="144"/>
      <c r="D28" s="140"/>
      <c r="E28" s="142"/>
      <c r="F28" s="142"/>
    </row>
    <row r="29" spans="1:6" s="38" customFormat="1" ht="21" customHeight="1">
      <c r="A29" s="137" t="s">
        <v>56</v>
      </c>
      <c r="B29" s="148" t="s">
        <v>57</v>
      </c>
      <c r="C29" s="144"/>
      <c r="D29" s="140"/>
      <c r="E29" s="142"/>
      <c r="F29" s="142"/>
    </row>
    <row r="30" spans="1:6" s="38" customFormat="1" ht="31.5" customHeight="1">
      <c r="A30" s="139"/>
      <c r="B30" s="149" t="s">
        <v>58</v>
      </c>
      <c r="C30" s="144"/>
      <c r="D30" s="150"/>
      <c r="E30" s="142"/>
      <c r="F30" s="142"/>
    </row>
    <row r="31" spans="1:6" s="38" customFormat="1" ht="24.9" customHeight="1">
      <c r="A31" s="139" t="s">
        <v>60</v>
      </c>
      <c r="B31" s="143" t="s">
        <v>61</v>
      </c>
      <c r="C31" s="151" t="s">
        <v>11</v>
      </c>
      <c r="D31" s="140">
        <v>3</v>
      </c>
      <c r="E31" s="146">
        <v>4550</v>
      </c>
      <c r="F31" s="146">
        <f t="shared" ref="F31" si="1">D31*E31</f>
        <v>13650</v>
      </c>
    </row>
    <row r="32" spans="1:6" s="38" customFormat="1" ht="48" customHeight="1">
      <c r="A32" s="137" t="s">
        <v>63</v>
      </c>
      <c r="B32" s="149" t="s">
        <v>64</v>
      </c>
      <c r="C32" s="144"/>
      <c r="D32" s="140"/>
      <c r="E32" s="152"/>
      <c r="F32" s="152"/>
    </row>
    <row r="33" spans="1:6" s="38" customFormat="1" ht="24.9" customHeight="1">
      <c r="A33" s="139" t="s">
        <v>65</v>
      </c>
      <c r="B33" s="143" t="s">
        <v>59</v>
      </c>
      <c r="C33" s="151" t="s">
        <v>11</v>
      </c>
      <c r="D33" s="140">
        <v>1</v>
      </c>
      <c r="E33" s="146">
        <v>21235</v>
      </c>
      <c r="F33" s="146">
        <f t="shared" ref="F33:F36" si="2">D33*E33</f>
        <v>21235</v>
      </c>
    </row>
    <row r="34" spans="1:6" s="38" customFormat="1" ht="24.9" customHeight="1">
      <c r="A34" s="139" t="s">
        <v>66</v>
      </c>
      <c r="B34" s="143" t="s">
        <v>68</v>
      </c>
      <c r="C34" s="151" t="s">
        <v>11</v>
      </c>
      <c r="D34" s="140">
        <v>1</v>
      </c>
      <c r="E34" s="146">
        <v>10155</v>
      </c>
      <c r="F34" s="146">
        <f t="shared" si="2"/>
        <v>10155</v>
      </c>
    </row>
    <row r="35" spans="1:6" s="38" customFormat="1" ht="24.9" customHeight="1">
      <c r="A35" s="139" t="s">
        <v>67</v>
      </c>
      <c r="B35" s="143" t="s">
        <v>69</v>
      </c>
      <c r="C35" s="151" t="s">
        <v>11</v>
      </c>
      <c r="D35" s="140">
        <v>4</v>
      </c>
      <c r="E35" s="146">
        <v>3432.0000000000005</v>
      </c>
      <c r="F35" s="146">
        <f t="shared" si="2"/>
        <v>13728.000000000002</v>
      </c>
    </row>
    <row r="36" spans="1:6" s="38" customFormat="1" ht="24.9" customHeight="1">
      <c r="A36" s="139" t="s">
        <v>70</v>
      </c>
      <c r="B36" s="143" t="s">
        <v>62</v>
      </c>
      <c r="C36" s="151" t="s">
        <v>11</v>
      </c>
      <c r="D36" s="140">
        <v>3</v>
      </c>
      <c r="E36" s="146">
        <v>1980</v>
      </c>
      <c r="F36" s="146">
        <f t="shared" si="2"/>
        <v>5940</v>
      </c>
    </row>
    <row r="37" spans="1:6" s="38" customFormat="1" ht="24.9" customHeight="1">
      <c r="A37" s="137" t="s">
        <v>71</v>
      </c>
      <c r="B37" s="153" t="s">
        <v>72</v>
      </c>
      <c r="C37" s="144"/>
      <c r="D37" s="145"/>
      <c r="E37" s="142"/>
      <c r="F37" s="142"/>
    </row>
    <row r="38" spans="1:6" s="38" customFormat="1" ht="24.9" customHeight="1">
      <c r="A38" s="139" t="s">
        <v>73</v>
      </c>
      <c r="B38" s="143" t="s">
        <v>74</v>
      </c>
      <c r="C38" s="151" t="s">
        <v>11</v>
      </c>
      <c r="D38" s="140">
        <v>1</v>
      </c>
      <c r="E38" s="146">
        <v>40880</v>
      </c>
      <c r="F38" s="146">
        <f t="shared" ref="F38" si="3">D38*E38</f>
        <v>40880</v>
      </c>
    </row>
    <row r="39" spans="1:6" s="28" customFormat="1" ht="27" customHeight="1">
      <c r="A39" s="154" t="s">
        <v>75</v>
      </c>
      <c r="B39" s="148" t="s">
        <v>76</v>
      </c>
      <c r="C39" s="147"/>
      <c r="D39" s="155"/>
      <c r="E39" s="142"/>
      <c r="F39" s="142"/>
    </row>
    <row r="40" spans="1:6" s="28" customFormat="1" ht="48.75" customHeight="1">
      <c r="A40" s="154"/>
      <c r="B40" s="138" t="s">
        <v>77</v>
      </c>
      <c r="C40" s="147"/>
      <c r="D40" s="155"/>
      <c r="E40" s="142"/>
      <c r="F40" s="142"/>
    </row>
    <row r="41" spans="1:6" s="28" customFormat="1" ht="36" customHeight="1">
      <c r="A41" s="154"/>
      <c r="B41" s="138" t="s">
        <v>78</v>
      </c>
      <c r="C41" s="147"/>
      <c r="D41" s="155"/>
      <c r="E41" s="142"/>
      <c r="F41" s="142"/>
    </row>
    <row r="42" spans="1:6" s="28" customFormat="1" ht="25.5" customHeight="1">
      <c r="A42" s="154" t="s">
        <v>79</v>
      </c>
      <c r="B42" s="148" t="s">
        <v>80</v>
      </c>
      <c r="C42" s="147"/>
      <c r="D42" s="155"/>
      <c r="E42" s="142"/>
      <c r="F42" s="142"/>
    </row>
    <row r="43" spans="1:6" s="28" customFormat="1" ht="24" customHeight="1">
      <c r="A43" s="147" t="s">
        <v>152</v>
      </c>
      <c r="B43" s="143" t="s">
        <v>81</v>
      </c>
      <c r="C43" s="144" t="s">
        <v>12</v>
      </c>
      <c r="D43" s="140">
        <v>12</v>
      </c>
      <c r="E43" s="146">
        <v>1222</v>
      </c>
      <c r="F43" s="146">
        <f t="shared" ref="F43:F44" si="4">D43*E43</f>
        <v>14664</v>
      </c>
    </row>
    <row r="44" spans="1:6" s="28" customFormat="1" ht="24" customHeight="1">
      <c r="A44" s="147" t="s">
        <v>151</v>
      </c>
      <c r="B44" s="143" t="s">
        <v>82</v>
      </c>
      <c r="C44" s="144" t="s">
        <v>12</v>
      </c>
      <c r="D44" s="140">
        <v>1</v>
      </c>
      <c r="E44" s="146">
        <v>1007</v>
      </c>
      <c r="F44" s="146">
        <f t="shared" si="4"/>
        <v>1007</v>
      </c>
    </row>
    <row r="45" spans="1:6" s="28" customFormat="1" ht="25.5" customHeight="1">
      <c r="A45" s="154" t="s">
        <v>83</v>
      </c>
      <c r="B45" s="148" t="s">
        <v>84</v>
      </c>
      <c r="C45" s="147"/>
      <c r="D45" s="156"/>
      <c r="E45" s="142"/>
      <c r="F45" s="142"/>
    </row>
    <row r="46" spans="1:6" s="28" customFormat="1" ht="26.25" customHeight="1">
      <c r="A46" s="154" t="s">
        <v>85</v>
      </c>
      <c r="B46" s="157" t="s">
        <v>86</v>
      </c>
      <c r="C46" s="158"/>
      <c r="D46" s="145"/>
      <c r="E46" s="146"/>
      <c r="F46" s="146"/>
    </row>
    <row r="47" spans="1:6" s="28" customFormat="1" ht="30" customHeight="1">
      <c r="A47" s="147" t="s">
        <v>87</v>
      </c>
      <c r="B47" s="159" t="s">
        <v>254</v>
      </c>
      <c r="C47" s="158" t="s">
        <v>11</v>
      </c>
      <c r="D47" s="140">
        <v>3</v>
      </c>
      <c r="E47" s="146">
        <v>20310</v>
      </c>
      <c r="F47" s="146">
        <f t="shared" ref="F47" si="5">D47*E47</f>
        <v>60930</v>
      </c>
    </row>
    <row r="48" spans="1:6" s="28" customFormat="1" ht="28.5" customHeight="1">
      <c r="A48" s="154" t="s">
        <v>88</v>
      </c>
      <c r="B48" s="160" t="s">
        <v>89</v>
      </c>
      <c r="C48" s="158"/>
      <c r="D48" s="145"/>
      <c r="E48" s="142"/>
      <c r="F48" s="142"/>
    </row>
    <row r="49" spans="1:6" s="28" customFormat="1" ht="24" customHeight="1">
      <c r="A49" s="154" t="s">
        <v>90</v>
      </c>
      <c r="B49" s="157" t="s">
        <v>91</v>
      </c>
      <c r="C49" s="158"/>
      <c r="D49" s="145"/>
      <c r="E49" s="142"/>
      <c r="F49" s="142"/>
    </row>
    <row r="50" spans="1:6" s="28" customFormat="1" ht="48.75" customHeight="1">
      <c r="A50" s="147" t="s">
        <v>309</v>
      </c>
      <c r="B50" s="159" t="s">
        <v>255</v>
      </c>
      <c r="C50" s="158" t="s">
        <v>11</v>
      </c>
      <c r="D50" s="140">
        <v>2</v>
      </c>
      <c r="E50" s="146">
        <v>1305</v>
      </c>
      <c r="F50" s="146">
        <f t="shared" ref="F50" si="6">D50*E50</f>
        <v>2610</v>
      </c>
    </row>
    <row r="51" spans="1:6" s="28" customFormat="1" ht="28.5" customHeight="1">
      <c r="A51" s="154" t="s">
        <v>92</v>
      </c>
      <c r="B51" s="157" t="s">
        <v>93</v>
      </c>
      <c r="C51" s="158"/>
      <c r="D51" s="145"/>
      <c r="E51" s="142"/>
      <c r="F51" s="142"/>
    </row>
    <row r="52" spans="1:6" s="28" customFormat="1" ht="36.75" customHeight="1">
      <c r="A52" s="147" t="s">
        <v>310</v>
      </c>
      <c r="B52" s="159" t="s">
        <v>256</v>
      </c>
      <c r="C52" s="158" t="s">
        <v>11</v>
      </c>
      <c r="D52" s="140">
        <v>2</v>
      </c>
      <c r="E52" s="146">
        <v>465</v>
      </c>
      <c r="F52" s="146">
        <f t="shared" ref="F52" si="7">D52*E52</f>
        <v>930</v>
      </c>
    </row>
    <row r="53" spans="1:6" s="28" customFormat="1" ht="27.75" customHeight="1">
      <c r="A53" s="154" t="s">
        <v>94</v>
      </c>
      <c r="B53" s="160" t="s">
        <v>95</v>
      </c>
      <c r="C53" s="158"/>
      <c r="D53" s="145"/>
      <c r="E53" s="142"/>
      <c r="F53" s="142"/>
    </row>
    <row r="54" spans="1:6" s="28" customFormat="1" ht="29.25" customHeight="1">
      <c r="A54" s="154" t="s">
        <v>96</v>
      </c>
      <c r="B54" s="162" t="s">
        <v>97</v>
      </c>
      <c r="C54" s="158"/>
      <c r="D54" s="145"/>
      <c r="E54" s="142"/>
      <c r="F54" s="142"/>
    </row>
    <row r="55" spans="1:6" s="28" customFormat="1" ht="27.75" customHeight="1">
      <c r="A55" s="147" t="s">
        <v>98</v>
      </c>
      <c r="B55" s="161" t="s">
        <v>99</v>
      </c>
      <c r="C55" s="158" t="s">
        <v>11</v>
      </c>
      <c r="D55" s="150">
        <v>2</v>
      </c>
      <c r="E55" s="146">
        <v>290</v>
      </c>
      <c r="F55" s="146">
        <f t="shared" ref="F55" si="8">D55*E55</f>
        <v>580</v>
      </c>
    </row>
    <row r="56" spans="1:6" s="28" customFormat="1" ht="27.75" customHeight="1">
      <c r="A56" s="154" t="s">
        <v>311</v>
      </c>
      <c r="B56" s="149" t="s">
        <v>312</v>
      </c>
      <c r="C56" s="158"/>
      <c r="D56" s="145"/>
      <c r="E56" s="142"/>
      <c r="F56" s="142"/>
    </row>
    <row r="57" spans="1:6" s="28" customFormat="1" ht="27.75" customHeight="1">
      <c r="A57" s="147" t="s">
        <v>313</v>
      </c>
      <c r="B57" s="163" t="s">
        <v>314</v>
      </c>
      <c r="C57" s="158" t="s">
        <v>11</v>
      </c>
      <c r="D57" s="140">
        <v>1</v>
      </c>
      <c r="E57" s="146">
        <v>980</v>
      </c>
      <c r="F57" s="146">
        <f t="shared" ref="F57" si="9">D57*E57</f>
        <v>980</v>
      </c>
    </row>
    <row r="58" spans="1:6" s="34" customFormat="1" ht="21.75" customHeight="1">
      <c r="A58" s="137" t="s">
        <v>100</v>
      </c>
      <c r="B58" s="164" t="s">
        <v>101</v>
      </c>
      <c r="C58" s="139"/>
      <c r="D58" s="140"/>
      <c r="E58" s="142"/>
      <c r="F58" s="142"/>
    </row>
    <row r="59" spans="1:6" s="34" customFormat="1" ht="85.5" customHeight="1">
      <c r="A59" s="137"/>
      <c r="B59" s="143" t="s">
        <v>102</v>
      </c>
      <c r="C59" s="139"/>
      <c r="D59" s="140"/>
      <c r="E59" s="142"/>
      <c r="F59" s="142"/>
    </row>
    <row r="60" spans="1:6" s="39" customFormat="1" ht="19.5" customHeight="1">
      <c r="A60" s="139" t="s">
        <v>103</v>
      </c>
      <c r="B60" s="143" t="s">
        <v>104</v>
      </c>
      <c r="C60" s="139" t="s">
        <v>105</v>
      </c>
      <c r="D60" s="145">
        <v>30</v>
      </c>
      <c r="E60" s="146">
        <v>1393</v>
      </c>
      <c r="F60" s="146">
        <f t="shared" ref="F60:F62" si="10">D60*E60</f>
        <v>41790</v>
      </c>
    </row>
    <row r="61" spans="1:6" s="39" customFormat="1" ht="19.5" customHeight="1">
      <c r="A61" s="139" t="s">
        <v>106</v>
      </c>
      <c r="B61" s="143" t="s">
        <v>107</v>
      </c>
      <c r="C61" s="139" t="s">
        <v>105</v>
      </c>
      <c r="D61" s="145">
        <v>18</v>
      </c>
      <c r="E61" s="146">
        <v>1740</v>
      </c>
      <c r="F61" s="146">
        <f t="shared" si="10"/>
        <v>31320</v>
      </c>
    </row>
    <row r="62" spans="1:6" s="39" customFormat="1" ht="19.5" customHeight="1">
      <c r="A62" s="139" t="s">
        <v>317</v>
      </c>
      <c r="B62" s="143" t="s">
        <v>316</v>
      </c>
      <c r="C62" s="139" t="s">
        <v>105</v>
      </c>
      <c r="D62" s="145">
        <v>8</v>
      </c>
      <c r="E62" s="146">
        <v>3310</v>
      </c>
      <c r="F62" s="146">
        <f t="shared" si="10"/>
        <v>26480</v>
      </c>
    </row>
    <row r="63" spans="1:6" s="34" customFormat="1" ht="42.75" customHeight="1">
      <c r="A63" s="94" t="s">
        <v>108</v>
      </c>
      <c r="B63" s="165" t="s">
        <v>153</v>
      </c>
      <c r="C63" s="95"/>
      <c r="D63" s="166"/>
      <c r="E63" s="142"/>
      <c r="F63" s="142"/>
    </row>
    <row r="64" spans="1:6" s="34" customFormat="1" ht="126.75" customHeight="1">
      <c r="A64" s="167"/>
      <c r="B64" s="105" t="s">
        <v>146</v>
      </c>
      <c r="C64" s="95" t="s">
        <v>147</v>
      </c>
      <c r="D64" s="166">
        <v>7</v>
      </c>
      <c r="E64" s="146">
        <v>9095</v>
      </c>
      <c r="F64" s="146">
        <f t="shared" ref="F64" si="11">D64*E64</f>
        <v>63665</v>
      </c>
    </row>
    <row r="65" spans="1:6" s="72" customFormat="1" ht="46.5" customHeight="1">
      <c r="A65" s="168" t="s">
        <v>109</v>
      </c>
      <c r="B65" s="169" t="s">
        <v>148</v>
      </c>
      <c r="C65" s="170"/>
      <c r="D65" s="170"/>
      <c r="E65" s="171"/>
      <c r="F65" s="171"/>
    </row>
    <row r="66" spans="1:6" s="72" customFormat="1" ht="100.5" customHeight="1">
      <c r="A66" s="168"/>
      <c r="B66" s="172" t="s">
        <v>318</v>
      </c>
      <c r="C66" s="170"/>
      <c r="D66" s="170"/>
      <c r="E66" s="171"/>
      <c r="F66" s="171"/>
    </row>
    <row r="67" spans="1:6" s="72" customFormat="1" ht="24" customHeight="1">
      <c r="A67" s="166" t="s">
        <v>112</v>
      </c>
      <c r="B67" s="173" t="s">
        <v>324</v>
      </c>
      <c r="C67" s="166" t="s">
        <v>11</v>
      </c>
      <c r="D67" s="166">
        <v>1</v>
      </c>
      <c r="E67" s="174">
        <v>75000</v>
      </c>
      <c r="F67" s="146">
        <f t="shared" ref="F67:F70" si="12">D67*E67</f>
        <v>75000</v>
      </c>
    </row>
    <row r="68" spans="1:6" s="72" customFormat="1" ht="18.75" customHeight="1">
      <c r="A68" s="166" t="s">
        <v>113</v>
      </c>
      <c r="B68" s="173" t="s">
        <v>319</v>
      </c>
      <c r="C68" s="166" t="s">
        <v>11</v>
      </c>
      <c r="D68" s="166">
        <v>1</v>
      </c>
      <c r="E68" s="174">
        <v>45000</v>
      </c>
      <c r="F68" s="146">
        <f t="shared" si="12"/>
        <v>45000</v>
      </c>
    </row>
    <row r="69" spans="1:6" s="72" customFormat="1" ht="26.4">
      <c r="A69" s="170" t="s">
        <v>114</v>
      </c>
      <c r="B69" s="173" t="s">
        <v>322</v>
      </c>
      <c r="C69" s="175" t="s">
        <v>301</v>
      </c>
      <c r="D69" s="166">
        <v>1150</v>
      </c>
      <c r="E69" s="146">
        <v>150</v>
      </c>
      <c r="F69" s="146">
        <f t="shared" si="12"/>
        <v>172500</v>
      </c>
    </row>
    <row r="70" spans="1:6" s="72" customFormat="1" ht="41.25" customHeight="1">
      <c r="A70" s="170" t="s">
        <v>320</v>
      </c>
      <c r="B70" s="173" t="s">
        <v>323</v>
      </c>
      <c r="C70" s="175" t="s">
        <v>301</v>
      </c>
      <c r="D70" s="166">
        <v>1150</v>
      </c>
      <c r="E70" s="146">
        <v>60</v>
      </c>
      <c r="F70" s="146">
        <f t="shared" si="12"/>
        <v>69000</v>
      </c>
    </row>
    <row r="71" spans="1:6" s="72" customFormat="1" ht="211.2">
      <c r="A71" s="170"/>
      <c r="B71" s="176" t="s">
        <v>321</v>
      </c>
      <c r="C71" s="177"/>
      <c r="D71" s="177"/>
      <c r="E71" s="171"/>
      <c r="F71" s="171"/>
    </row>
    <row r="72" spans="1:6" s="34" customFormat="1" ht="51" customHeight="1">
      <c r="A72" s="170" t="s">
        <v>114</v>
      </c>
      <c r="B72" s="176" t="s">
        <v>302</v>
      </c>
      <c r="C72" s="177" t="s">
        <v>174</v>
      </c>
      <c r="D72" s="166"/>
      <c r="E72" s="146" t="s">
        <v>303</v>
      </c>
      <c r="F72" s="146"/>
    </row>
    <row r="73" spans="1:6" s="34" customFormat="1" ht="21.75" customHeight="1">
      <c r="A73" s="137" t="s">
        <v>116</v>
      </c>
      <c r="B73" s="164" t="s">
        <v>110</v>
      </c>
      <c r="C73" s="139"/>
      <c r="D73" s="140"/>
      <c r="E73" s="142"/>
      <c r="F73" s="142"/>
    </row>
    <row r="74" spans="1:6" s="34" customFormat="1" ht="18.75" customHeight="1">
      <c r="A74" s="137"/>
      <c r="B74" s="164" t="s">
        <v>111</v>
      </c>
      <c r="C74" s="139"/>
      <c r="D74" s="140"/>
      <c r="E74" s="142"/>
      <c r="F74" s="142"/>
    </row>
    <row r="75" spans="1:6" s="34" customFormat="1" ht="32.25" customHeight="1">
      <c r="A75" s="139" t="s">
        <v>123</v>
      </c>
      <c r="B75" s="143" t="s">
        <v>150</v>
      </c>
      <c r="C75" s="139" t="s">
        <v>13</v>
      </c>
      <c r="D75" s="140">
        <v>1</v>
      </c>
      <c r="E75" s="146">
        <v>37600</v>
      </c>
      <c r="F75" s="146">
        <f t="shared" ref="F75:F78" si="13">D75*E75</f>
        <v>37600</v>
      </c>
    </row>
    <row r="76" spans="1:6" s="34" customFormat="1" ht="33" customHeight="1">
      <c r="A76" s="139" t="s">
        <v>304</v>
      </c>
      <c r="B76" s="143" t="s">
        <v>259</v>
      </c>
      <c r="C76" s="139" t="s">
        <v>13</v>
      </c>
      <c r="D76" s="140">
        <v>1</v>
      </c>
      <c r="E76" s="146">
        <v>20000</v>
      </c>
      <c r="F76" s="146">
        <f t="shared" si="13"/>
        <v>20000</v>
      </c>
    </row>
    <row r="77" spans="1:6" s="34" customFormat="1" ht="40.5" customHeight="1">
      <c r="A77" s="139" t="s">
        <v>305</v>
      </c>
      <c r="B77" s="143" t="s">
        <v>115</v>
      </c>
      <c r="C77" s="139" t="s">
        <v>9</v>
      </c>
      <c r="D77" s="140">
        <v>2</v>
      </c>
      <c r="E77" s="146">
        <v>17400</v>
      </c>
      <c r="F77" s="146">
        <f t="shared" si="13"/>
        <v>34800</v>
      </c>
    </row>
    <row r="78" spans="1:6" s="34" customFormat="1" ht="37.5" customHeight="1">
      <c r="A78" s="140" t="s">
        <v>325</v>
      </c>
      <c r="B78" s="178" t="s">
        <v>326</v>
      </c>
      <c r="C78" s="140" t="s">
        <v>13</v>
      </c>
      <c r="D78" s="140">
        <v>1</v>
      </c>
      <c r="E78" s="146">
        <f>40000*1.15</f>
        <v>46000</v>
      </c>
      <c r="F78" s="146">
        <f t="shared" si="13"/>
        <v>46000</v>
      </c>
    </row>
    <row r="79" spans="1:6" s="34" customFormat="1" ht="44.25" customHeight="1">
      <c r="A79" s="137" t="s">
        <v>126</v>
      </c>
      <c r="B79" s="148" t="s">
        <v>117</v>
      </c>
      <c r="C79" s="139"/>
      <c r="D79" s="140"/>
      <c r="E79" s="142"/>
      <c r="F79" s="142"/>
    </row>
    <row r="80" spans="1:6" s="34" customFormat="1" ht="24.75" customHeight="1">
      <c r="A80" s="137"/>
      <c r="B80" s="143" t="s">
        <v>118</v>
      </c>
      <c r="C80" s="139"/>
      <c r="D80" s="140"/>
      <c r="E80" s="142"/>
      <c r="F80" s="142"/>
    </row>
    <row r="81" spans="1:6" s="34" customFormat="1" ht="77.25" customHeight="1">
      <c r="A81" s="137"/>
      <c r="B81" s="138" t="s">
        <v>119</v>
      </c>
      <c r="C81" s="139"/>
      <c r="D81" s="140"/>
      <c r="E81" s="142"/>
      <c r="F81" s="142"/>
    </row>
    <row r="82" spans="1:6" s="34" customFormat="1" ht="51" customHeight="1">
      <c r="A82" s="137"/>
      <c r="B82" s="138" t="s">
        <v>120</v>
      </c>
      <c r="C82" s="139"/>
      <c r="D82" s="140"/>
      <c r="E82" s="142"/>
      <c r="F82" s="142"/>
    </row>
    <row r="83" spans="1:6" s="34" customFormat="1" ht="51.75" customHeight="1">
      <c r="A83" s="137"/>
      <c r="B83" s="143" t="s">
        <v>121</v>
      </c>
      <c r="C83" s="139"/>
      <c r="D83" s="140"/>
      <c r="E83" s="142"/>
      <c r="F83" s="142"/>
    </row>
    <row r="84" spans="1:6" s="34" customFormat="1" ht="45" customHeight="1">
      <c r="A84" s="137"/>
      <c r="B84" s="138" t="s">
        <v>43</v>
      </c>
      <c r="C84" s="139"/>
      <c r="D84" s="140"/>
      <c r="E84" s="142"/>
      <c r="F84" s="142"/>
    </row>
    <row r="85" spans="1:6" s="34" customFormat="1" ht="27" customHeight="1">
      <c r="A85" s="137"/>
      <c r="B85" s="138" t="s">
        <v>122</v>
      </c>
      <c r="C85" s="139"/>
      <c r="D85" s="140"/>
      <c r="E85" s="142"/>
      <c r="F85" s="142"/>
    </row>
    <row r="86" spans="1:6" s="34" customFormat="1" ht="24.75" customHeight="1">
      <c r="A86" s="137"/>
      <c r="B86" s="138" t="s">
        <v>46</v>
      </c>
      <c r="C86" s="139"/>
      <c r="D86" s="140"/>
      <c r="E86" s="142"/>
      <c r="F86" s="142"/>
    </row>
    <row r="87" spans="1:6" s="34" customFormat="1" ht="36.75" customHeight="1">
      <c r="A87" s="137"/>
      <c r="B87" s="138" t="s">
        <v>48</v>
      </c>
      <c r="C87" s="139"/>
      <c r="D87" s="140"/>
      <c r="E87" s="142"/>
      <c r="F87" s="142"/>
    </row>
    <row r="88" spans="1:6" s="34" customFormat="1" ht="18.75" customHeight="1">
      <c r="A88" s="139" t="s">
        <v>129</v>
      </c>
      <c r="B88" s="143" t="s">
        <v>124</v>
      </c>
      <c r="C88" s="144" t="s">
        <v>125</v>
      </c>
      <c r="D88" s="150">
        <v>8</v>
      </c>
      <c r="E88" s="146">
        <v>3480</v>
      </c>
      <c r="F88" s="146">
        <f t="shared" ref="F88" si="14">D88*E88</f>
        <v>27840</v>
      </c>
    </row>
    <row r="89" spans="1:6" s="34" customFormat="1" ht="29.25" customHeight="1">
      <c r="A89" s="154" t="s">
        <v>132</v>
      </c>
      <c r="B89" s="160" t="s">
        <v>127</v>
      </c>
      <c r="C89" s="147"/>
      <c r="D89" s="140"/>
      <c r="E89" s="142"/>
      <c r="F89" s="142"/>
    </row>
    <row r="90" spans="1:6" s="34" customFormat="1" ht="169.2" customHeight="1">
      <c r="A90" s="139"/>
      <c r="B90" s="138" t="s">
        <v>128</v>
      </c>
      <c r="C90" s="147"/>
      <c r="D90" s="140"/>
      <c r="E90" s="142"/>
      <c r="F90" s="142"/>
    </row>
    <row r="91" spans="1:6" s="34" customFormat="1" ht="50.25" customHeight="1">
      <c r="A91" s="139" t="s">
        <v>306</v>
      </c>
      <c r="B91" s="179" t="s">
        <v>131</v>
      </c>
      <c r="C91" s="147" t="s">
        <v>130</v>
      </c>
      <c r="D91" s="140">
        <v>1</v>
      </c>
      <c r="E91" s="146">
        <v>263780</v>
      </c>
      <c r="F91" s="146">
        <f t="shared" ref="F91" si="15">D91*E91</f>
        <v>263780</v>
      </c>
    </row>
    <row r="92" spans="1:6" s="40" customFormat="1" ht="36.75" customHeight="1">
      <c r="A92" s="154" t="s">
        <v>137</v>
      </c>
      <c r="B92" s="160" t="s">
        <v>133</v>
      </c>
      <c r="C92" s="147"/>
      <c r="D92" s="140"/>
      <c r="E92" s="142"/>
      <c r="F92" s="142"/>
    </row>
    <row r="93" spans="1:6" s="40" customFormat="1" ht="105" customHeight="1">
      <c r="A93" s="139"/>
      <c r="B93" s="180" t="s">
        <v>134</v>
      </c>
      <c r="C93" s="147"/>
      <c r="D93" s="140"/>
      <c r="E93" s="142"/>
      <c r="F93" s="142"/>
    </row>
    <row r="94" spans="1:6" s="40" customFormat="1" ht="33.75" customHeight="1">
      <c r="A94" s="139" t="s">
        <v>139</v>
      </c>
      <c r="B94" s="181" t="s">
        <v>135</v>
      </c>
      <c r="C94" s="147" t="s">
        <v>136</v>
      </c>
      <c r="D94" s="140">
        <v>0.1</v>
      </c>
      <c r="E94" s="146">
        <f>130000*1.09</f>
        <v>141700</v>
      </c>
      <c r="F94" s="146">
        <f t="shared" ref="F94" si="16">D94*E94</f>
        <v>14170</v>
      </c>
    </row>
    <row r="95" spans="1:6" s="34" customFormat="1" ht="33" customHeight="1">
      <c r="A95" s="154" t="s">
        <v>154</v>
      </c>
      <c r="B95" s="148" t="s">
        <v>138</v>
      </c>
      <c r="C95" s="139"/>
      <c r="D95" s="140"/>
      <c r="E95" s="142"/>
      <c r="F95" s="142"/>
    </row>
    <row r="96" spans="1:6" s="34" customFormat="1" ht="36" customHeight="1">
      <c r="A96" s="139" t="s">
        <v>307</v>
      </c>
      <c r="B96" s="138" t="s">
        <v>149</v>
      </c>
      <c r="C96" s="182" t="s">
        <v>140</v>
      </c>
      <c r="D96" s="150">
        <v>10</v>
      </c>
      <c r="E96" s="146">
        <v>290</v>
      </c>
      <c r="F96" s="146">
        <f t="shared" ref="F96" si="17">D96*E96</f>
        <v>2900</v>
      </c>
    </row>
    <row r="97" spans="1:6" s="34" customFormat="1" ht="65.25" customHeight="1">
      <c r="A97" s="139"/>
      <c r="B97" s="138" t="s">
        <v>141</v>
      </c>
      <c r="C97" s="139"/>
      <c r="D97" s="140"/>
      <c r="E97" s="142"/>
      <c r="F97" s="142"/>
    </row>
    <row r="98" spans="1:6" s="34" customFormat="1" ht="30" customHeight="1">
      <c r="A98" s="139"/>
      <c r="B98" s="138"/>
      <c r="C98" s="139"/>
      <c r="D98" s="140"/>
      <c r="E98" s="183"/>
      <c r="F98" s="184"/>
    </row>
    <row r="99" spans="1:6" s="34" customFormat="1" ht="33" customHeight="1">
      <c r="A99" s="238" t="s">
        <v>142</v>
      </c>
      <c r="B99" s="238"/>
      <c r="C99" s="239"/>
      <c r="D99" s="239"/>
      <c r="E99" s="137"/>
      <c r="F99" s="185">
        <f>ROUND(SUM(F7:F98),2)</f>
        <v>1394484</v>
      </c>
    </row>
    <row r="100" spans="1:6" s="28" customFormat="1">
      <c r="A100" s="240"/>
      <c r="B100" s="240"/>
      <c r="C100" s="240"/>
      <c r="D100" s="240"/>
      <c r="E100" s="240"/>
      <c r="F100" s="240"/>
    </row>
  </sheetData>
  <sheetProtection password="CEE5" sheet="1" objects="1" scenarios="1" formatCells="0" formatColumns="0"/>
  <mergeCells count="7">
    <mergeCell ref="A99:B99"/>
    <mergeCell ref="C99:D99"/>
    <mergeCell ref="A100:F100"/>
    <mergeCell ref="B1:F1"/>
    <mergeCell ref="A2:F2"/>
    <mergeCell ref="A3:F3"/>
    <mergeCell ref="A4:F4"/>
  </mergeCells>
  <printOptions horizontalCentered="1"/>
  <pageMargins left="0" right="0" top="0.35433070866141736" bottom="0.35433070866141736" header="0.31496062992125984" footer="0.27559055118110237"/>
  <pageSetup paperSize="9" scale="61" orientation="landscape" r:id="rId1"/>
  <headerFooter>
    <oddFooter>&amp;R&amp;10Page &amp;P of &amp;N</oddFooter>
  </headerFooter>
  <rowBreaks count="1" manualBreakCount="1">
    <brk id="82" max="7" man="1"/>
  </rowBreaks>
  <drawing r:id="rId2"/>
</worksheet>
</file>

<file path=xl/worksheets/sheet5.xml><?xml version="1.0" encoding="utf-8"?>
<worksheet xmlns="http://schemas.openxmlformats.org/spreadsheetml/2006/main" xmlns:r="http://schemas.openxmlformats.org/officeDocument/2006/relationships">
  <sheetPr>
    <tabColor rgb="FF92D050"/>
  </sheetPr>
  <dimension ref="A1:F279"/>
  <sheetViews>
    <sheetView view="pageBreakPreview" topLeftCell="C1" zoomScale="70" zoomScaleNormal="90" zoomScaleSheetLayoutView="70" workbookViewId="0">
      <selection activeCell="H5" sqref="H5"/>
    </sheetView>
  </sheetViews>
  <sheetFormatPr defaultRowHeight="13.2"/>
  <cols>
    <col min="1" max="1" width="22.44140625" style="47" customWidth="1"/>
    <col min="2" max="2" width="101.5546875" style="46" customWidth="1"/>
    <col min="3" max="3" width="6" style="51" customWidth="1"/>
    <col min="4" max="4" width="9" style="54" customWidth="1"/>
    <col min="5" max="5" width="35.6640625" style="47" customWidth="1"/>
    <col min="6" max="6" width="36.5546875" style="52" customWidth="1"/>
    <col min="7" max="253" width="9.109375" style="46"/>
    <col min="254" max="254" width="6.6640625" style="46" customWidth="1"/>
    <col min="255" max="255" width="13.33203125" style="46" customWidth="1"/>
    <col min="256" max="256" width="98.33203125" style="46" customWidth="1"/>
    <col min="257" max="257" width="6.109375" style="46" customWidth="1"/>
    <col min="258" max="258" width="9.33203125" style="46" customWidth="1"/>
    <col min="259" max="259" width="15.44140625" style="46" customWidth="1"/>
    <col min="260" max="260" width="13.109375" style="46" customWidth="1"/>
    <col min="261" max="261" width="11.88671875" style="46" customWidth="1"/>
    <col min="262" max="509" width="9.109375" style="46"/>
    <col min="510" max="510" width="6.6640625" style="46" customWidth="1"/>
    <col min="511" max="511" width="13.33203125" style="46" customWidth="1"/>
    <col min="512" max="512" width="98.33203125" style="46" customWidth="1"/>
    <col min="513" max="513" width="6.109375" style="46" customWidth="1"/>
    <col min="514" max="514" width="9.33203125" style="46" customWidth="1"/>
    <col min="515" max="515" width="15.44140625" style="46" customWidth="1"/>
    <col min="516" max="516" width="13.109375" style="46" customWidth="1"/>
    <col min="517" max="517" width="11.88671875" style="46" customWidth="1"/>
    <col min="518" max="765" width="9.109375" style="46"/>
    <col min="766" max="766" width="6.6640625" style="46" customWidth="1"/>
    <col min="767" max="767" width="13.33203125" style="46" customWidth="1"/>
    <col min="768" max="768" width="98.33203125" style="46" customWidth="1"/>
    <col min="769" max="769" width="6.109375" style="46" customWidth="1"/>
    <col min="770" max="770" width="9.33203125" style="46" customWidth="1"/>
    <col min="771" max="771" width="15.44140625" style="46" customWidth="1"/>
    <col min="772" max="772" width="13.109375" style="46" customWidth="1"/>
    <col min="773" max="773" width="11.88671875" style="46" customWidth="1"/>
    <col min="774" max="1021" width="9.109375" style="46"/>
    <col min="1022" max="1022" width="6.6640625" style="46" customWidth="1"/>
    <col min="1023" max="1023" width="13.33203125" style="46" customWidth="1"/>
    <col min="1024" max="1024" width="98.33203125" style="46" customWidth="1"/>
    <col min="1025" max="1025" width="6.109375" style="46" customWidth="1"/>
    <col min="1026" max="1026" width="9.33203125" style="46" customWidth="1"/>
    <col min="1027" max="1027" width="15.44140625" style="46" customWidth="1"/>
    <col min="1028" max="1028" width="13.109375" style="46" customWidth="1"/>
    <col min="1029" max="1029" width="11.88671875" style="46" customWidth="1"/>
    <col min="1030" max="1277" width="9.109375" style="46"/>
    <col min="1278" max="1278" width="6.6640625" style="46" customWidth="1"/>
    <col min="1279" max="1279" width="13.33203125" style="46" customWidth="1"/>
    <col min="1280" max="1280" width="98.33203125" style="46" customWidth="1"/>
    <col min="1281" max="1281" width="6.109375" style="46" customWidth="1"/>
    <col min="1282" max="1282" width="9.33203125" style="46" customWidth="1"/>
    <col min="1283" max="1283" width="15.44140625" style="46" customWidth="1"/>
    <col min="1284" max="1284" width="13.109375" style="46" customWidth="1"/>
    <col min="1285" max="1285" width="11.88671875" style="46" customWidth="1"/>
    <col min="1286" max="1533" width="9.109375" style="46"/>
    <col min="1534" max="1534" width="6.6640625" style="46" customWidth="1"/>
    <col min="1535" max="1535" width="13.33203125" style="46" customWidth="1"/>
    <col min="1536" max="1536" width="98.33203125" style="46" customWidth="1"/>
    <col min="1537" max="1537" width="6.109375" style="46" customWidth="1"/>
    <col min="1538" max="1538" width="9.33203125" style="46" customWidth="1"/>
    <col min="1539" max="1539" width="15.44140625" style="46" customWidth="1"/>
    <col min="1540" max="1540" width="13.109375" style="46" customWidth="1"/>
    <col min="1541" max="1541" width="11.88671875" style="46" customWidth="1"/>
    <col min="1542" max="1789" width="9.109375" style="46"/>
    <col min="1790" max="1790" width="6.6640625" style="46" customWidth="1"/>
    <col min="1791" max="1791" width="13.33203125" style="46" customWidth="1"/>
    <col min="1792" max="1792" width="98.33203125" style="46" customWidth="1"/>
    <col min="1793" max="1793" width="6.109375" style="46" customWidth="1"/>
    <col min="1794" max="1794" width="9.33203125" style="46" customWidth="1"/>
    <col min="1795" max="1795" width="15.44140625" style="46" customWidth="1"/>
    <col min="1796" max="1796" width="13.109375" style="46" customWidth="1"/>
    <col min="1797" max="1797" width="11.88671875" style="46" customWidth="1"/>
    <col min="1798" max="2045" width="9.109375" style="46"/>
    <col min="2046" max="2046" width="6.6640625" style="46" customWidth="1"/>
    <col min="2047" max="2047" width="13.33203125" style="46" customWidth="1"/>
    <col min="2048" max="2048" width="98.33203125" style="46" customWidth="1"/>
    <col min="2049" max="2049" width="6.109375" style="46" customWidth="1"/>
    <col min="2050" max="2050" width="9.33203125" style="46" customWidth="1"/>
    <col min="2051" max="2051" width="15.44140625" style="46" customWidth="1"/>
    <col min="2052" max="2052" width="13.109375" style="46" customWidth="1"/>
    <col min="2053" max="2053" width="11.88671875" style="46" customWidth="1"/>
    <col min="2054" max="2301" width="9.109375" style="46"/>
    <col min="2302" max="2302" width="6.6640625" style="46" customWidth="1"/>
    <col min="2303" max="2303" width="13.33203125" style="46" customWidth="1"/>
    <col min="2304" max="2304" width="98.33203125" style="46" customWidth="1"/>
    <col min="2305" max="2305" width="6.109375" style="46" customWidth="1"/>
    <col min="2306" max="2306" width="9.33203125" style="46" customWidth="1"/>
    <col min="2307" max="2307" width="15.44140625" style="46" customWidth="1"/>
    <col min="2308" max="2308" width="13.109375" style="46" customWidth="1"/>
    <col min="2309" max="2309" width="11.88671875" style="46" customWidth="1"/>
    <col min="2310" max="2557" width="9.109375" style="46"/>
    <col min="2558" max="2558" width="6.6640625" style="46" customWidth="1"/>
    <col min="2559" max="2559" width="13.33203125" style="46" customWidth="1"/>
    <col min="2560" max="2560" width="98.33203125" style="46" customWidth="1"/>
    <col min="2561" max="2561" width="6.109375" style="46" customWidth="1"/>
    <col min="2562" max="2562" width="9.33203125" style="46" customWidth="1"/>
    <col min="2563" max="2563" width="15.44140625" style="46" customWidth="1"/>
    <col min="2564" max="2564" width="13.109375" style="46" customWidth="1"/>
    <col min="2565" max="2565" width="11.88671875" style="46" customWidth="1"/>
    <col min="2566" max="2813" width="9.109375" style="46"/>
    <col min="2814" max="2814" width="6.6640625" style="46" customWidth="1"/>
    <col min="2815" max="2815" width="13.33203125" style="46" customWidth="1"/>
    <col min="2816" max="2816" width="98.33203125" style="46" customWidth="1"/>
    <col min="2817" max="2817" width="6.109375" style="46" customWidth="1"/>
    <col min="2818" max="2818" width="9.33203125" style="46" customWidth="1"/>
    <col min="2819" max="2819" width="15.44140625" style="46" customWidth="1"/>
    <col min="2820" max="2820" width="13.109375" style="46" customWidth="1"/>
    <col min="2821" max="2821" width="11.88671875" style="46" customWidth="1"/>
    <col min="2822" max="3069" width="9.109375" style="46"/>
    <col min="3070" max="3070" width="6.6640625" style="46" customWidth="1"/>
    <col min="3071" max="3071" width="13.33203125" style="46" customWidth="1"/>
    <col min="3072" max="3072" width="98.33203125" style="46" customWidth="1"/>
    <col min="3073" max="3073" width="6.109375" style="46" customWidth="1"/>
    <col min="3074" max="3074" width="9.33203125" style="46" customWidth="1"/>
    <col min="3075" max="3075" width="15.44140625" style="46" customWidth="1"/>
    <col min="3076" max="3076" width="13.109375" style="46" customWidth="1"/>
    <col min="3077" max="3077" width="11.88671875" style="46" customWidth="1"/>
    <col min="3078" max="3325" width="9.109375" style="46"/>
    <col min="3326" max="3326" width="6.6640625" style="46" customWidth="1"/>
    <col min="3327" max="3327" width="13.33203125" style="46" customWidth="1"/>
    <col min="3328" max="3328" width="98.33203125" style="46" customWidth="1"/>
    <col min="3329" max="3329" width="6.109375" style="46" customWidth="1"/>
    <col min="3330" max="3330" width="9.33203125" style="46" customWidth="1"/>
    <col min="3331" max="3331" width="15.44140625" style="46" customWidth="1"/>
    <col min="3332" max="3332" width="13.109375" style="46" customWidth="1"/>
    <col min="3333" max="3333" width="11.88671875" style="46" customWidth="1"/>
    <col min="3334" max="3581" width="9.109375" style="46"/>
    <col min="3582" max="3582" width="6.6640625" style="46" customWidth="1"/>
    <col min="3583" max="3583" width="13.33203125" style="46" customWidth="1"/>
    <col min="3584" max="3584" width="98.33203125" style="46" customWidth="1"/>
    <col min="3585" max="3585" width="6.109375" style="46" customWidth="1"/>
    <col min="3586" max="3586" width="9.33203125" style="46" customWidth="1"/>
    <col min="3587" max="3587" width="15.44140625" style="46" customWidth="1"/>
    <col min="3588" max="3588" width="13.109375" style="46" customWidth="1"/>
    <col min="3589" max="3589" width="11.88671875" style="46" customWidth="1"/>
    <col min="3590" max="3837" width="9.109375" style="46"/>
    <col min="3838" max="3838" width="6.6640625" style="46" customWidth="1"/>
    <col min="3839" max="3839" width="13.33203125" style="46" customWidth="1"/>
    <col min="3840" max="3840" width="98.33203125" style="46" customWidth="1"/>
    <col min="3841" max="3841" width="6.109375" style="46" customWidth="1"/>
    <col min="3842" max="3842" width="9.33203125" style="46" customWidth="1"/>
    <col min="3843" max="3843" width="15.44140625" style="46" customWidth="1"/>
    <col min="3844" max="3844" width="13.109375" style="46" customWidth="1"/>
    <col min="3845" max="3845" width="11.88671875" style="46" customWidth="1"/>
    <col min="3846" max="4093" width="9.109375" style="46"/>
    <col min="4094" max="4094" width="6.6640625" style="46" customWidth="1"/>
    <col min="4095" max="4095" width="13.33203125" style="46" customWidth="1"/>
    <col min="4096" max="4096" width="98.33203125" style="46" customWidth="1"/>
    <col min="4097" max="4097" width="6.109375" style="46" customWidth="1"/>
    <col min="4098" max="4098" width="9.33203125" style="46" customWidth="1"/>
    <col min="4099" max="4099" width="15.44140625" style="46" customWidth="1"/>
    <col min="4100" max="4100" width="13.109375" style="46" customWidth="1"/>
    <col min="4101" max="4101" width="11.88671875" style="46" customWidth="1"/>
    <col min="4102" max="4349" width="9.109375" style="46"/>
    <col min="4350" max="4350" width="6.6640625" style="46" customWidth="1"/>
    <col min="4351" max="4351" width="13.33203125" style="46" customWidth="1"/>
    <col min="4352" max="4352" width="98.33203125" style="46" customWidth="1"/>
    <col min="4353" max="4353" width="6.109375" style="46" customWidth="1"/>
    <col min="4354" max="4354" width="9.33203125" style="46" customWidth="1"/>
    <col min="4355" max="4355" width="15.44140625" style="46" customWidth="1"/>
    <col min="4356" max="4356" width="13.109375" style="46" customWidth="1"/>
    <col min="4357" max="4357" width="11.88671875" style="46" customWidth="1"/>
    <col min="4358" max="4605" width="9.109375" style="46"/>
    <col min="4606" max="4606" width="6.6640625" style="46" customWidth="1"/>
    <col min="4607" max="4607" width="13.33203125" style="46" customWidth="1"/>
    <col min="4608" max="4608" width="98.33203125" style="46" customWidth="1"/>
    <col min="4609" max="4609" width="6.109375" style="46" customWidth="1"/>
    <col min="4610" max="4610" width="9.33203125" style="46" customWidth="1"/>
    <col min="4611" max="4611" width="15.44140625" style="46" customWidth="1"/>
    <col min="4612" max="4612" width="13.109375" style="46" customWidth="1"/>
    <col min="4613" max="4613" width="11.88671875" style="46" customWidth="1"/>
    <col min="4614" max="4861" width="9.109375" style="46"/>
    <col min="4862" max="4862" width="6.6640625" style="46" customWidth="1"/>
    <col min="4863" max="4863" width="13.33203125" style="46" customWidth="1"/>
    <col min="4864" max="4864" width="98.33203125" style="46" customWidth="1"/>
    <col min="4865" max="4865" width="6.109375" style="46" customWidth="1"/>
    <col min="4866" max="4866" width="9.33203125" style="46" customWidth="1"/>
    <col min="4867" max="4867" width="15.44140625" style="46" customWidth="1"/>
    <col min="4868" max="4868" width="13.109375" style="46" customWidth="1"/>
    <col min="4869" max="4869" width="11.88671875" style="46" customWidth="1"/>
    <col min="4870" max="5117" width="9.109375" style="46"/>
    <col min="5118" max="5118" width="6.6640625" style="46" customWidth="1"/>
    <col min="5119" max="5119" width="13.33203125" style="46" customWidth="1"/>
    <col min="5120" max="5120" width="98.33203125" style="46" customWidth="1"/>
    <col min="5121" max="5121" width="6.109375" style="46" customWidth="1"/>
    <col min="5122" max="5122" width="9.33203125" style="46" customWidth="1"/>
    <col min="5123" max="5123" width="15.44140625" style="46" customWidth="1"/>
    <col min="5124" max="5124" width="13.109375" style="46" customWidth="1"/>
    <col min="5125" max="5125" width="11.88671875" style="46" customWidth="1"/>
    <col min="5126" max="5373" width="9.109375" style="46"/>
    <col min="5374" max="5374" width="6.6640625" style="46" customWidth="1"/>
    <col min="5375" max="5375" width="13.33203125" style="46" customWidth="1"/>
    <col min="5376" max="5376" width="98.33203125" style="46" customWidth="1"/>
    <col min="5377" max="5377" width="6.109375" style="46" customWidth="1"/>
    <col min="5378" max="5378" width="9.33203125" style="46" customWidth="1"/>
    <col min="5379" max="5379" width="15.44140625" style="46" customWidth="1"/>
    <col min="5380" max="5380" width="13.109375" style="46" customWidth="1"/>
    <col min="5381" max="5381" width="11.88671875" style="46" customWidth="1"/>
    <col min="5382" max="5629" width="9.109375" style="46"/>
    <col min="5630" max="5630" width="6.6640625" style="46" customWidth="1"/>
    <col min="5631" max="5631" width="13.33203125" style="46" customWidth="1"/>
    <col min="5632" max="5632" width="98.33203125" style="46" customWidth="1"/>
    <col min="5633" max="5633" width="6.109375" style="46" customWidth="1"/>
    <col min="5634" max="5634" width="9.33203125" style="46" customWidth="1"/>
    <col min="5635" max="5635" width="15.44140625" style="46" customWidth="1"/>
    <col min="5636" max="5636" width="13.109375" style="46" customWidth="1"/>
    <col min="5637" max="5637" width="11.88671875" style="46" customWidth="1"/>
    <col min="5638" max="5885" width="9.109375" style="46"/>
    <col min="5886" max="5886" width="6.6640625" style="46" customWidth="1"/>
    <col min="5887" max="5887" width="13.33203125" style="46" customWidth="1"/>
    <col min="5888" max="5888" width="98.33203125" style="46" customWidth="1"/>
    <col min="5889" max="5889" width="6.109375" style="46" customWidth="1"/>
    <col min="5890" max="5890" width="9.33203125" style="46" customWidth="1"/>
    <col min="5891" max="5891" width="15.44140625" style="46" customWidth="1"/>
    <col min="5892" max="5892" width="13.109375" style="46" customWidth="1"/>
    <col min="5893" max="5893" width="11.88671875" style="46" customWidth="1"/>
    <col min="5894" max="6141" width="9.109375" style="46"/>
    <col min="6142" max="6142" width="6.6640625" style="46" customWidth="1"/>
    <col min="6143" max="6143" width="13.33203125" style="46" customWidth="1"/>
    <col min="6144" max="6144" width="98.33203125" style="46" customWidth="1"/>
    <col min="6145" max="6145" width="6.109375" style="46" customWidth="1"/>
    <col min="6146" max="6146" width="9.33203125" style="46" customWidth="1"/>
    <col min="6147" max="6147" width="15.44140625" style="46" customWidth="1"/>
    <col min="6148" max="6148" width="13.109375" style="46" customWidth="1"/>
    <col min="6149" max="6149" width="11.88671875" style="46" customWidth="1"/>
    <col min="6150" max="6397" width="9.109375" style="46"/>
    <col min="6398" max="6398" width="6.6640625" style="46" customWidth="1"/>
    <col min="6399" max="6399" width="13.33203125" style="46" customWidth="1"/>
    <col min="6400" max="6400" width="98.33203125" style="46" customWidth="1"/>
    <col min="6401" max="6401" width="6.109375" style="46" customWidth="1"/>
    <col min="6402" max="6402" width="9.33203125" style="46" customWidth="1"/>
    <col min="6403" max="6403" width="15.44140625" style="46" customWidth="1"/>
    <col min="6404" max="6404" width="13.109375" style="46" customWidth="1"/>
    <col min="6405" max="6405" width="11.88671875" style="46" customWidth="1"/>
    <col min="6406" max="6653" width="9.109375" style="46"/>
    <col min="6654" max="6654" width="6.6640625" style="46" customWidth="1"/>
    <col min="6655" max="6655" width="13.33203125" style="46" customWidth="1"/>
    <col min="6656" max="6656" width="98.33203125" style="46" customWidth="1"/>
    <col min="6657" max="6657" width="6.109375" style="46" customWidth="1"/>
    <col min="6658" max="6658" width="9.33203125" style="46" customWidth="1"/>
    <col min="6659" max="6659" width="15.44140625" style="46" customWidth="1"/>
    <col min="6660" max="6660" width="13.109375" style="46" customWidth="1"/>
    <col min="6661" max="6661" width="11.88671875" style="46" customWidth="1"/>
    <col min="6662" max="6909" width="9.109375" style="46"/>
    <col min="6910" max="6910" width="6.6640625" style="46" customWidth="1"/>
    <col min="6911" max="6911" width="13.33203125" style="46" customWidth="1"/>
    <col min="6912" max="6912" width="98.33203125" style="46" customWidth="1"/>
    <col min="6913" max="6913" width="6.109375" style="46" customWidth="1"/>
    <col min="6914" max="6914" width="9.33203125" style="46" customWidth="1"/>
    <col min="6915" max="6915" width="15.44140625" style="46" customWidth="1"/>
    <col min="6916" max="6916" width="13.109375" style="46" customWidth="1"/>
    <col min="6917" max="6917" width="11.88671875" style="46" customWidth="1"/>
    <col min="6918" max="7165" width="9.109375" style="46"/>
    <col min="7166" max="7166" width="6.6640625" style="46" customWidth="1"/>
    <col min="7167" max="7167" width="13.33203125" style="46" customWidth="1"/>
    <col min="7168" max="7168" width="98.33203125" style="46" customWidth="1"/>
    <col min="7169" max="7169" width="6.109375" style="46" customWidth="1"/>
    <col min="7170" max="7170" width="9.33203125" style="46" customWidth="1"/>
    <col min="7171" max="7171" width="15.44140625" style="46" customWidth="1"/>
    <col min="7172" max="7172" width="13.109375" style="46" customWidth="1"/>
    <col min="7173" max="7173" width="11.88671875" style="46" customWidth="1"/>
    <col min="7174" max="7421" width="9.109375" style="46"/>
    <col min="7422" max="7422" width="6.6640625" style="46" customWidth="1"/>
    <col min="7423" max="7423" width="13.33203125" style="46" customWidth="1"/>
    <col min="7424" max="7424" width="98.33203125" style="46" customWidth="1"/>
    <col min="7425" max="7425" width="6.109375" style="46" customWidth="1"/>
    <col min="7426" max="7426" width="9.33203125" style="46" customWidth="1"/>
    <col min="7427" max="7427" width="15.44140625" style="46" customWidth="1"/>
    <col min="7428" max="7428" width="13.109375" style="46" customWidth="1"/>
    <col min="7429" max="7429" width="11.88671875" style="46" customWidth="1"/>
    <col min="7430" max="7677" width="9.109375" style="46"/>
    <col min="7678" max="7678" width="6.6640625" style="46" customWidth="1"/>
    <col min="7679" max="7679" width="13.33203125" style="46" customWidth="1"/>
    <col min="7680" max="7680" width="98.33203125" style="46" customWidth="1"/>
    <col min="7681" max="7681" width="6.109375" style="46" customWidth="1"/>
    <col min="7682" max="7682" width="9.33203125" style="46" customWidth="1"/>
    <col min="7683" max="7683" width="15.44140625" style="46" customWidth="1"/>
    <col min="7684" max="7684" width="13.109375" style="46" customWidth="1"/>
    <col min="7685" max="7685" width="11.88671875" style="46" customWidth="1"/>
    <col min="7686" max="7933" width="9.109375" style="46"/>
    <col min="7934" max="7934" width="6.6640625" style="46" customWidth="1"/>
    <col min="7935" max="7935" width="13.33203125" style="46" customWidth="1"/>
    <col min="7936" max="7936" width="98.33203125" style="46" customWidth="1"/>
    <col min="7937" max="7937" width="6.109375" style="46" customWidth="1"/>
    <col min="7938" max="7938" width="9.33203125" style="46" customWidth="1"/>
    <col min="7939" max="7939" width="15.44140625" style="46" customWidth="1"/>
    <col min="7940" max="7940" width="13.109375" style="46" customWidth="1"/>
    <col min="7941" max="7941" width="11.88671875" style="46" customWidth="1"/>
    <col min="7942" max="8189" width="9.109375" style="46"/>
    <col min="8190" max="8190" width="6.6640625" style="46" customWidth="1"/>
    <col min="8191" max="8191" width="13.33203125" style="46" customWidth="1"/>
    <col min="8192" max="8192" width="98.33203125" style="46" customWidth="1"/>
    <col min="8193" max="8193" width="6.109375" style="46" customWidth="1"/>
    <col min="8194" max="8194" width="9.33203125" style="46" customWidth="1"/>
    <col min="8195" max="8195" width="15.44140625" style="46" customWidth="1"/>
    <col min="8196" max="8196" width="13.109375" style="46" customWidth="1"/>
    <col min="8197" max="8197" width="11.88671875" style="46" customWidth="1"/>
    <col min="8198" max="8445" width="9.109375" style="46"/>
    <col min="8446" max="8446" width="6.6640625" style="46" customWidth="1"/>
    <col min="8447" max="8447" width="13.33203125" style="46" customWidth="1"/>
    <col min="8448" max="8448" width="98.33203125" style="46" customWidth="1"/>
    <col min="8449" max="8449" width="6.109375" style="46" customWidth="1"/>
    <col min="8450" max="8450" width="9.33203125" style="46" customWidth="1"/>
    <col min="8451" max="8451" width="15.44140625" style="46" customWidth="1"/>
    <col min="8452" max="8452" width="13.109375" style="46" customWidth="1"/>
    <col min="8453" max="8453" width="11.88671875" style="46" customWidth="1"/>
    <col min="8454" max="8701" width="9.109375" style="46"/>
    <col min="8702" max="8702" width="6.6640625" style="46" customWidth="1"/>
    <col min="8703" max="8703" width="13.33203125" style="46" customWidth="1"/>
    <col min="8704" max="8704" width="98.33203125" style="46" customWidth="1"/>
    <col min="8705" max="8705" width="6.109375" style="46" customWidth="1"/>
    <col min="8706" max="8706" width="9.33203125" style="46" customWidth="1"/>
    <col min="8707" max="8707" width="15.44140625" style="46" customWidth="1"/>
    <col min="8708" max="8708" width="13.109375" style="46" customWidth="1"/>
    <col min="8709" max="8709" width="11.88671875" style="46" customWidth="1"/>
    <col min="8710" max="8957" width="9.109375" style="46"/>
    <col min="8958" max="8958" width="6.6640625" style="46" customWidth="1"/>
    <col min="8959" max="8959" width="13.33203125" style="46" customWidth="1"/>
    <col min="8960" max="8960" width="98.33203125" style="46" customWidth="1"/>
    <col min="8961" max="8961" width="6.109375" style="46" customWidth="1"/>
    <col min="8962" max="8962" width="9.33203125" style="46" customWidth="1"/>
    <col min="8963" max="8963" width="15.44140625" style="46" customWidth="1"/>
    <col min="8964" max="8964" width="13.109375" style="46" customWidth="1"/>
    <col min="8965" max="8965" width="11.88671875" style="46" customWidth="1"/>
    <col min="8966" max="9213" width="9.109375" style="46"/>
    <col min="9214" max="9214" width="6.6640625" style="46" customWidth="1"/>
    <col min="9215" max="9215" width="13.33203125" style="46" customWidth="1"/>
    <col min="9216" max="9216" width="98.33203125" style="46" customWidth="1"/>
    <col min="9217" max="9217" width="6.109375" style="46" customWidth="1"/>
    <col min="9218" max="9218" width="9.33203125" style="46" customWidth="1"/>
    <col min="9219" max="9219" width="15.44140625" style="46" customWidth="1"/>
    <col min="9220" max="9220" width="13.109375" style="46" customWidth="1"/>
    <col min="9221" max="9221" width="11.88671875" style="46" customWidth="1"/>
    <col min="9222" max="9469" width="9.109375" style="46"/>
    <col min="9470" max="9470" width="6.6640625" style="46" customWidth="1"/>
    <col min="9471" max="9471" width="13.33203125" style="46" customWidth="1"/>
    <col min="9472" max="9472" width="98.33203125" style="46" customWidth="1"/>
    <col min="9473" max="9473" width="6.109375" style="46" customWidth="1"/>
    <col min="9474" max="9474" width="9.33203125" style="46" customWidth="1"/>
    <col min="9475" max="9475" width="15.44140625" style="46" customWidth="1"/>
    <col min="9476" max="9476" width="13.109375" style="46" customWidth="1"/>
    <col min="9477" max="9477" width="11.88671875" style="46" customWidth="1"/>
    <col min="9478" max="9725" width="9.109375" style="46"/>
    <col min="9726" max="9726" width="6.6640625" style="46" customWidth="1"/>
    <col min="9727" max="9727" width="13.33203125" style="46" customWidth="1"/>
    <col min="9728" max="9728" width="98.33203125" style="46" customWidth="1"/>
    <col min="9729" max="9729" width="6.109375" style="46" customWidth="1"/>
    <col min="9730" max="9730" width="9.33203125" style="46" customWidth="1"/>
    <col min="9731" max="9731" width="15.44140625" style="46" customWidth="1"/>
    <col min="9732" max="9732" width="13.109375" style="46" customWidth="1"/>
    <col min="9733" max="9733" width="11.88671875" style="46" customWidth="1"/>
    <col min="9734" max="9981" width="9.109375" style="46"/>
    <col min="9982" max="9982" width="6.6640625" style="46" customWidth="1"/>
    <col min="9983" max="9983" width="13.33203125" style="46" customWidth="1"/>
    <col min="9984" max="9984" width="98.33203125" style="46" customWidth="1"/>
    <col min="9985" max="9985" width="6.109375" style="46" customWidth="1"/>
    <col min="9986" max="9986" width="9.33203125" style="46" customWidth="1"/>
    <col min="9987" max="9987" width="15.44140625" style="46" customWidth="1"/>
    <col min="9988" max="9988" width="13.109375" style="46" customWidth="1"/>
    <col min="9989" max="9989" width="11.88671875" style="46" customWidth="1"/>
    <col min="9990" max="10237" width="9.109375" style="46"/>
    <col min="10238" max="10238" width="6.6640625" style="46" customWidth="1"/>
    <col min="10239" max="10239" width="13.33203125" style="46" customWidth="1"/>
    <col min="10240" max="10240" width="98.33203125" style="46" customWidth="1"/>
    <col min="10241" max="10241" width="6.109375" style="46" customWidth="1"/>
    <col min="10242" max="10242" width="9.33203125" style="46" customWidth="1"/>
    <col min="10243" max="10243" width="15.44140625" style="46" customWidth="1"/>
    <col min="10244" max="10244" width="13.109375" style="46" customWidth="1"/>
    <col min="10245" max="10245" width="11.88671875" style="46" customWidth="1"/>
    <col min="10246" max="10493" width="9.109375" style="46"/>
    <col min="10494" max="10494" width="6.6640625" style="46" customWidth="1"/>
    <col min="10495" max="10495" width="13.33203125" style="46" customWidth="1"/>
    <col min="10496" max="10496" width="98.33203125" style="46" customWidth="1"/>
    <col min="10497" max="10497" width="6.109375" style="46" customWidth="1"/>
    <col min="10498" max="10498" width="9.33203125" style="46" customWidth="1"/>
    <col min="10499" max="10499" width="15.44140625" style="46" customWidth="1"/>
    <col min="10500" max="10500" width="13.109375" style="46" customWidth="1"/>
    <col min="10501" max="10501" width="11.88671875" style="46" customWidth="1"/>
    <col min="10502" max="10749" width="9.109375" style="46"/>
    <col min="10750" max="10750" width="6.6640625" style="46" customWidth="1"/>
    <col min="10751" max="10751" width="13.33203125" style="46" customWidth="1"/>
    <col min="10752" max="10752" width="98.33203125" style="46" customWidth="1"/>
    <col min="10753" max="10753" width="6.109375" style="46" customWidth="1"/>
    <col min="10754" max="10754" width="9.33203125" style="46" customWidth="1"/>
    <col min="10755" max="10755" width="15.44140625" style="46" customWidth="1"/>
    <col min="10756" max="10756" width="13.109375" style="46" customWidth="1"/>
    <col min="10757" max="10757" width="11.88671875" style="46" customWidth="1"/>
    <col min="10758" max="11005" width="9.109375" style="46"/>
    <col min="11006" max="11006" width="6.6640625" style="46" customWidth="1"/>
    <col min="11007" max="11007" width="13.33203125" style="46" customWidth="1"/>
    <col min="11008" max="11008" width="98.33203125" style="46" customWidth="1"/>
    <col min="11009" max="11009" width="6.109375" style="46" customWidth="1"/>
    <col min="11010" max="11010" width="9.33203125" style="46" customWidth="1"/>
    <col min="11011" max="11011" width="15.44140625" style="46" customWidth="1"/>
    <col min="11012" max="11012" width="13.109375" style="46" customWidth="1"/>
    <col min="11013" max="11013" width="11.88671875" style="46" customWidth="1"/>
    <col min="11014" max="11261" width="9.109375" style="46"/>
    <col min="11262" max="11262" width="6.6640625" style="46" customWidth="1"/>
    <col min="11263" max="11263" width="13.33203125" style="46" customWidth="1"/>
    <col min="11264" max="11264" width="98.33203125" style="46" customWidth="1"/>
    <col min="11265" max="11265" width="6.109375" style="46" customWidth="1"/>
    <col min="11266" max="11266" width="9.33203125" style="46" customWidth="1"/>
    <col min="11267" max="11267" width="15.44140625" style="46" customWidth="1"/>
    <col min="11268" max="11268" width="13.109375" style="46" customWidth="1"/>
    <col min="11269" max="11269" width="11.88671875" style="46" customWidth="1"/>
    <col min="11270" max="11517" width="9.109375" style="46"/>
    <col min="11518" max="11518" width="6.6640625" style="46" customWidth="1"/>
    <col min="11519" max="11519" width="13.33203125" style="46" customWidth="1"/>
    <col min="11520" max="11520" width="98.33203125" style="46" customWidth="1"/>
    <col min="11521" max="11521" width="6.109375" style="46" customWidth="1"/>
    <col min="11522" max="11522" width="9.33203125" style="46" customWidth="1"/>
    <col min="11523" max="11523" width="15.44140625" style="46" customWidth="1"/>
    <col min="11524" max="11524" width="13.109375" style="46" customWidth="1"/>
    <col min="11525" max="11525" width="11.88671875" style="46" customWidth="1"/>
    <col min="11526" max="11773" width="9.109375" style="46"/>
    <col min="11774" max="11774" width="6.6640625" style="46" customWidth="1"/>
    <col min="11775" max="11775" width="13.33203125" style="46" customWidth="1"/>
    <col min="11776" max="11776" width="98.33203125" style="46" customWidth="1"/>
    <col min="11777" max="11777" width="6.109375" style="46" customWidth="1"/>
    <col min="11778" max="11778" width="9.33203125" style="46" customWidth="1"/>
    <col min="11779" max="11779" width="15.44140625" style="46" customWidth="1"/>
    <col min="11780" max="11780" width="13.109375" style="46" customWidth="1"/>
    <col min="11781" max="11781" width="11.88671875" style="46" customWidth="1"/>
    <col min="11782" max="12029" width="9.109375" style="46"/>
    <col min="12030" max="12030" width="6.6640625" style="46" customWidth="1"/>
    <col min="12031" max="12031" width="13.33203125" style="46" customWidth="1"/>
    <col min="12032" max="12032" width="98.33203125" style="46" customWidth="1"/>
    <col min="12033" max="12033" width="6.109375" style="46" customWidth="1"/>
    <col min="12034" max="12034" width="9.33203125" style="46" customWidth="1"/>
    <col min="12035" max="12035" width="15.44140625" style="46" customWidth="1"/>
    <col min="12036" max="12036" width="13.109375" style="46" customWidth="1"/>
    <col min="12037" max="12037" width="11.88671875" style="46" customWidth="1"/>
    <col min="12038" max="12285" width="9.109375" style="46"/>
    <col min="12286" max="12286" width="6.6640625" style="46" customWidth="1"/>
    <col min="12287" max="12287" width="13.33203125" style="46" customWidth="1"/>
    <col min="12288" max="12288" width="98.33203125" style="46" customWidth="1"/>
    <col min="12289" max="12289" width="6.109375" style="46" customWidth="1"/>
    <col min="12290" max="12290" width="9.33203125" style="46" customWidth="1"/>
    <col min="12291" max="12291" width="15.44140625" style="46" customWidth="1"/>
    <col min="12292" max="12292" width="13.109375" style="46" customWidth="1"/>
    <col min="12293" max="12293" width="11.88671875" style="46" customWidth="1"/>
    <col min="12294" max="12541" width="9.109375" style="46"/>
    <col min="12542" max="12542" width="6.6640625" style="46" customWidth="1"/>
    <col min="12543" max="12543" width="13.33203125" style="46" customWidth="1"/>
    <col min="12544" max="12544" width="98.33203125" style="46" customWidth="1"/>
    <col min="12545" max="12545" width="6.109375" style="46" customWidth="1"/>
    <col min="12546" max="12546" width="9.33203125" style="46" customWidth="1"/>
    <col min="12547" max="12547" width="15.44140625" style="46" customWidth="1"/>
    <col min="12548" max="12548" width="13.109375" style="46" customWidth="1"/>
    <col min="12549" max="12549" width="11.88671875" style="46" customWidth="1"/>
    <col min="12550" max="12797" width="9.109375" style="46"/>
    <col min="12798" max="12798" width="6.6640625" style="46" customWidth="1"/>
    <col min="12799" max="12799" width="13.33203125" style="46" customWidth="1"/>
    <col min="12800" max="12800" width="98.33203125" style="46" customWidth="1"/>
    <col min="12801" max="12801" width="6.109375" style="46" customWidth="1"/>
    <col min="12802" max="12802" width="9.33203125" style="46" customWidth="1"/>
    <col min="12803" max="12803" width="15.44140625" style="46" customWidth="1"/>
    <col min="12804" max="12804" width="13.109375" style="46" customWidth="1"/>
    <col min="12805" max="12805" width="11.88671875" style="46" customWidth="1"/>
    <col min="12806" max="13053" width="9.109375" style="46"/>
    <col min="13054" max="13054" width="6.6640625" style="46" customWidth="1"/>
    <col min="13055" max="13055" width="13.33203125" style="46" customWidth="1"/>
    <col min="13056" max="13056" width="98.33203125" style="46" customWidth="1"/>
    <col min="13057" max="13057" width="6.109375" style="46" customWidth="1"/>
    <col min="13058" max="13058" width="9.33203125" style="46" customWidth="1"/>
    <col min="13059" max="13059" width="15.44140625" style="46" customWidth="1"/>
    <col min="13060" max="13060" width="13.109375" style="46" customWidth="1"/>
    <col min="13061" max="13061" width="11.88671875" style="46" customWidth="1"/>
    <col min="13062" max="13309" width="9.109375" style="46"/>
    <col min="13310" max="13310" width="6.6640625" style="46" customWidth="1"/>
    <col min="13311" max="13311" width="13.33203125" style="46" customWidth="1"/>
    <col min="13312" max="13312" width="98.33203125" style="46" customWidth="1"/>
    <col min="13313" max="13313" width="6.109375" style="46" customWidth="1"/>
    <col min="13314" max="13314" width="9.33203125" style="46" customWidth="1"/>
    <col min="13315" max="13315" width="15.44140625" style="46" customWidth="1"/>
    <col min="13316" max="13316" width="13.109375" style="46" customWidth="1"/>
    <col min="13317" max="13317" width="11.88671875" style="46" customWidth="1"/>
    <col min="13318" max="13565" width="9.109375" style="46"/>
    <col min="13566" max="13566" width="6.6640625" style="46" customWidth="1"/>
    <col min="13567" max="13567" width="13.33203125" style="46" customWidth="1"/>
    <col min="13568" max="13568" width="98.33203125" style="46" customWidth="1"/>
    <col min="13569" max="13569" width="6.109375" style="46" customWidth="1"/>
    <col min="13570" max="13570" width="9.33203125" style="46" customWidth="1"/>
    <col min="13571" max="13571" width="15.44140625" style="46" customWidth="1"/>
    <col min="13572" max="13572" width="13.109375" style="46" customWidth="1"/>
    <col min="13573" max="13573" width="11.88671875" style="46" customWidth="1"/>
    <col min="13574" max="13821" width="9.109375" style="46"/>
    <col min="13822" max="13822" width="6.6640625" style="46" customWidth="1"/>
    <col min="13823" max="13823" width="13.33203125" style="46" customWidth="1"/>
    <col min="13824" max="13824" width="98.33203125" style="46" customWidth="1"/>
    <col min="13825" max="13825" width="6.109375" style="46" customWidth="1"/>
    <col min="13826" max="13826" width="9.33203125" style="46" customWidth="1"/>
    <col min="13827" max="13827" width="15.44140625" style="46" customWidth="1"/>
    <col min="13828" max="13828" width="13.109375" style="46" customWidth="1"/>
    <col min="13829" max="13829" width="11.88671875" style="46" customWidth="1"/>
    <col min="13830" max="14077" width="9.109375" style="46"/>
    <col min="14078" max="14078" width="6.6640625" style="46" customWidth="1"/>
    <col min="14079" max="14079" width="13.33203125" style="46" customWidth="1"/>
    <col min="14080" max="14080" width="98.33203125" style="46" customWidth="1"/>
    <col min="14081" max="14081" width="6.109375" style="46" customWidth="1"/>
    <col min="14082" max="14082" width="9.33203125" style="46" customWidth="1"/>
    <col min="14083" max="14083" width="15.44140625" style="46" customWidth="1"/>
    <col min="14084" max="14084" width="13.109375" style="46" customWidth="1"/>
    <col min="14085" max="14085" width="11.88671875" style="46" customWidth="1"/>
    <col min="14086" max="14333" width="9.109375" style="46"/>
    <col min="14334" max="14334" width="6.6640625" style="46" customWidth="1"/>
    <col min="14335" max="14335" width="13.33203125" style="46" customWidth="1"/>
    <col min="14336" max="14336" width="98.33203125" style="46" customWidth="1"/>
    <col min="14337" max="14337" width="6.109375" style="46" customWidth="1"/>
    <col min="14338" max="14338" width="9.33203125" style="46" customWidth="1"/>
    <col min="14339" max="14339" width="15.44140625" style="46" customWidth="1"/>
    <col min="14340" max="14340" width="13.109375" style="46" customWidth="1"/>
    <col min="14341" max="14341" width="11.88671875" style="46" customWidth="1"/>
    <col min="14342" max="14589" width="9.109375" style="46"/>
    <col min="14590" max="14590" width="6.6640625" style="46" customWidth="1"/>
    <col min="14591" max="14591" width="13.33203125" style="46" customWidth="1"/>
    <col min="14592" max="14592" width="98.33203125" style="46" customWidth="1"/>
    <col min="14593" max="14593" width="6.109375" style="46" customWidth="1"/>
    <col min="14594" max="14594" width="9.33203125" style="46" customWidth="1"/>
    <col min="14595" max="14595" width="15.44140625" style="46" customWidth="1"/>
    <col min="14596" max="14596" width="13.109375" style="46" customWidth="1"/>
    <col min="14597" max="14597" width="11.88671875" style="46" customWidth="1"/>
    <col min="14598" max="14845" width="9.109375" style="46"/>
    <col min="14846" max="14846" width="6.6640625" style="46" customWidth="1"/>
    <col min="14847" max="14847" width="13.33203125" style="46" customWidth="1"/>
    <col min="14848" max="14848" width="98.33203125" style="46" customWidth="1"/>
    <col min="14849" max="14849" width="6.109375" style="46" customWidth="1"/>
    <col min="14850" max="14850" width="9.33203125" style="46" customWidth="1"/>
    <col min="14851" max="14851" width="15.44140625" style="46" customWidth="1"/>
    <col min="14852" max="14852" width="13.109375" style="46" customWidth="1"/>
    <col min="14853" max="14853" width="11.88671875" style="46" customWidth="1"/>
    <col min="14854" max="15101" width="9.109375" style="46"/>
    <col min="15102" max="15102" width="6.6640625" style="46" customWidth="1"/>
    <col min="15103" max="15103" width="13.33203125" style="46" customWidth="1"/>
    <col min="15104" max="15104" width="98.33203125" style="46" customWidth="1"/>
    <col min="15105" max="15105" width="6.109375" style="46" customWidth="1"/>
    <col min="15106" max="15106" width="9.33203125" style="46" customWidth="1"/>
    <col min="15107" max="15107" width="15.44140625" style="46" customWidth="1"/>
    <col min="15108" max="15108" width="13.109375" style="46" customWidth="1"/>
    <col min="15109" max="15109" width="11.88671875" style="46" customWidth="1"/>
    <col min="15110" max="15357" width="9.109375" style="46"/>
    <col min="15358" max="15358" width="6.6640625" style="46" customWidth="1"/>
    <col min="15359" max="15359" width="13.33203125" style="46" customWidth="1"/>
    <col min="15360" max="15360" width="98.33203125" style="46" customWidth="1"/>
    <col min="15361" max="15361" width="6.109375" style="46" customWidth="1"/>
    <col min="15362" max="15362" width="9.33203125" style="46" customWidth="1"/>
    <col min="15363" max="15363" width="15.44140625" style="46" customWidth="1"/>
    <col min="15364" max="15364" width="13.109375" style="46" customWidth="1"/>
    <col min="15365" max="15365" width="11.88671875" style="46" customWidth="1"/>
    <col min="15366" max="15613" width="9.109375" style="46"/>
    <col min="15614" max="15614" width="6.6640625" style="46" customWidth="1"/>
    <col min="15615" max="15615" width="13.33203125" style="46" customWidth="1"/>
    <col min="15616" max="15616" width="98.33203125" style="46" customWidth="1"/>
    <col min="15617" max="15617" width="6.109375" style="46" customWidth="1"/>
    <col min="15618" max="15618" width="9.33203125" style="46" customWidth="1"/>
    <col min="15619" max="15619" width="15.44140625" style="46" customWidth="1"/>
    <col min="15620" max="15620" width="13.109375" style="46" customWidth="1"/>
    <col min="15621" max="15621" width="11.88671875" style="46" customWidth="1"/>
    <col min="15622" max="15869" width="9.109375" style="46"/>
    <col min="15870" max="15870" width="6.6640625" style="46" customWidth="1"/>
    <col min="15871" max="15871" width="13.33203125" style="46" customWidth="1"/>
    <col min="15872" max="15872" width="98.33203125" style="46" customWidth="1"/>
    <col min="15873" max="15873" width="6.109375" style="46" customWidth="1"/>
    <col min="15874" max="15874" width="9.33203125" style="46" customWidth="1"/>
    <col min="15875" max="15875" width="15.44140625" style="46" customWidth="1"/>
    <col min="15876" max="15876" width="13.109375" style="46" customWidth="1"/>
    <col min="15877" max="15877" width="11.88671875" style="46" customWidth="1"/>
    <col min="15878" max="16125" width="9.109375" style="46"/>
    <col min="16126" max="16126" width="6.6640625" style="46" customWidth="1"/>
    <col min="16127" max="16127" width="13.33203125" style="46" customWidth="1"/>
    <col min="16128" max="16128" width="98.33203125" style="46" customWidth="1"/>
    <col min="16129" max="16129" width="6.109375" style="46" customWidth="1"/>
    <col min="16130" max="16130" width="9.33203125" style="46" customWidth="1"/>
    <col min="16131" max="16131" width="15.44140625" style="46" customWidth="1"/>
    <col min="16132" max="16132" width="13.109375" style="46" customWidth="1"/>
    <col min="16133" max="16133" width="11.88671875" style="46" customWidth="1"/>
    <col min="16134" max="16383" width="9.109375" style="46"/>
    <col min="16384" max="16384" width="9.109375" style="46" customWidth="1"/>
  </cols>
  <sheetData>
    <row r="1" spans="1:6" ht="80.25" customHeight="1">
      <c r="A1" s="1" t="s">
        <v>10</v>
      </c>
      <c r="B1" s="248" t="s">
        <v>260</v>
      </c>
      <c r="C1" s="249"/>
      <c r="D1" s="249"/>
      <c r="E1" s="249"/>
      <c r="F1" s="250"/>
    </row>
    <row r="2" spans="1:6" s="19" customFormat="1" ht="40.5" customHeight="1">
      <c r="A2" s="236" t="s">
        <v>328</v>
      </c>
      <c r="B2" s="236"/>
      <c r="C2" s="236"/>
      <c r="D2" s="236"/>
      <c r="E2" s="236"/>
      <c r="F2" s="236"/>
    </row>
    <row r="3" spans="1:6" s="20" customFormat="1" ht="18" customHeight="1">
      <c r="A3" s="251" t="s">
        <v>330</v>
      </c>
      <c r="B3" s="251"/>
      <c r="C3" s="251"/>
      <c r="D3" s="251"/>
      <c r="E3" s="251"/>
      <c r="F3" s="251"/>
    </row>
    <row r="4" spans="1:6" s="23" customFormat="1" ht="18" customHeight="1">
      <c r="A4" s="251" t="s">
        <v>0</v>
      </c>
      <c r="B4" s="251"/>
      <c r="C4" s="251"/>
      <c r="D4" s="251"/>
      <c r="E4" s="251"/>
      <c r="F4" s="251"/>
    </row>
    <row r="5" spans="1:6" s="47" customFormat="1" ht="136.5" customHeight="1">
      <c r="A5" s="106" t="s">
        <v>205</v>
      </c>
      <c r="B5" s="106" t="s">
        <v>2</v>
      </c>
      <c r="C5" s="106" t="s">
        <v>3</v>
      </c>
      <c r="D5" s="106" t="s">
        <v>14</v>
      </c>
      <c r="E5" s="80" t="s">
        <v>264</v>
      </c>
      <c r="F5" s="77" t="s">
        <v>265</v>
      </c>
    </row>
    <row r="6" spans="1:6" s="48" customFormat="1" ht="20.25" customHeight="1">
      <c r="A6" s="107"/>
      <c r="B6" s="106"/>
      <c r="C6" s="81" t="s">
        <v>4</v>
      </c>
      <c r="D6" s="82" t="s">
        <v>5</v>
      </c>
      <c r="E6" s="81" t="s">
        <v>6</v>
      </c>
      <c r="F6" s="83" t="s">
        <v>7</v>
      </c>
    </row>
    <row r="7" spans="1:6" ht="15.75" customHeight="1">
      <c r="A7" s="108" t="s">
        <v>206</v>
      </c>
      <c r="B7" s="109" t="s">
        <v>207</v>
      </c>
      <c r="C7" s="247"/>
      <c r="D7" s="247"/>
      <c r="E7" s="247"/>
      <c r="F7" s="247"/>
    </row>
    <row r="8" spans="1:6" s="48" customFormat="1" ht="180.75" customHeight="1">
      <c r="A8" s="108" t="s">
        <v>208</v>
      </c>
      <c r="B8" s="111" t="s">
        <v>261</v>
      </c>
      <c r="C8" s="112" t="s">
        <v>209</v>
      </c>
      <c r="D8" s="117">
        <v>200</v>
      </c>
      <c r="E8" s="113">
        <v>130</v>
      </c>
      <c r="F8" s="113">
        <f>D8*E8</f>
        <v>26000</v>
      </c>
    </row>
    <row r="9" spans="1:6" s="48" customFormat="1" ht="12.75" customHeight="1">
      <c r="A9" s="108" t="s">
        <v>210</v>
      </c>
      <c r="B9" s="114" t="s">
        <v>211</v>
      </c>
      <c r="C9" s="112"/>
      <c r="D9" s="118"/>
      <c r="E9" s="115"/>
      <c r="F9" s="115"/>
    </row>
    <row r="10" spans="1:6" s="48" customFormat="1" ht="89.25" customHeight="1">
      <c r="A10" s="108" t="s">
        <v>212</v>
      </c>
      <c r="B10" s="116" t="s">
        <v>213</v>
      </c>
      <c r="C10" s="112" t="s">
        <v>214</v>
      </c>
      <c r="D10" s="118">
        <v>2</v>
      </c>
      <c r="E10" s="113">
        <v>82730</v>
      </c>
      <c r="F10" s="113">
        <f>D10*E10</f>
        <v>165460</v>
      </c>
    </row>
    <row r="11" spans="1:6" ht="15.75" customHeight="1">
      <c r="A11" s="108" t="s">
        <v>216</v>
      </c>
      <c r="B11" s="121" t="s">
        <v>217</v>
      </c>
      <c r="C11" s="124"/>
      <c r="D11" s="122"/>
      <c r="E11" s="120"/>
      <c r="F11" s="120"/>
    </row>
    <row r="12" spans="1:6" ht="108" customHeight="1">
      <c r="A12" s="108" t="s">
        <v>218</v>
      </c>
      <c r="B12" s="125" t="s">
        <v>219</v>
      </c>
      <c r="C12" s="112" t="s">
        <v>215</v>
      </c>
      <c r="D12" s="118">
        <v>15</v>
      </c>
      <c r="E12" s="113">
        <v>3655</v>
      </c>
      <c r="F12" s="113">
        <f>D12*E12</f>
        <v>54825</v>
      </c>
    </row>
    <row r="13" spans="1:6" ht="28.5" customHeight="1">
      <c r="A13" s="108" t="s">
        <v>220</v>
      </c>
      <c r="B13" s="126" t="s">
        <v>221</v>
      </c>
      <c r="C13" s="124"/>
      <c r="D13" s="122"/>
      <c r="E13" s="120"/>
      <c r="F13" s="120"/>
    </row>
    <row r="14" spans="1:6" ht="78.75" customHeight="1">
      <c r="A14" s="108" t="s">
        <v>222</v>
      </c>
      <c r="B14" s="123" t="s">
        <v>223</v>
      </c>
      <c r="C14" s="112" t="s">
        <v>215</v>
      </c>
      <c r="D14" s="118">
        <v>80</v>
      </c>
      <c r="E14" s="113">
        <v>510</v>
      </c>
      <c r="F14" s="113">
        <f>D14*E14</f>
        <v>40800</v>
      </c>
    </row>
    <row r="15" spans="1:6" ht="40.5" customHeight="1">
      <c r="A15" s="108" t="s">
        <v>224</v>
      </c>
      <c r="B15" s="110" t="s">
        <v>225</v>
      </c>
      <c r="C15" s="112" t="s">
        <v>215</v>
      </c>
      <c r="D15" s="118">
        <v>70</v>
      </c>
      <c r="E15" s="113">
        <v>790</v>
      </c>
      <c r="F15" s="113">
        <f>D15*E15</f>
        <v>55300</v>
      </c>
    </row>
    <row r="16" spans="1:6" ht="63.75" customHeight="1">
      <c r="A16" s="108" t="s">
        <v>226</v>
      </c>
      <c r="B16" s="123" t="s">
        <v>227</v>
      </c>
      <c r="C16" s="112" t="s">
        <v>215</v>
      </c>
      <c r="D16" s="118">
        <v>100</v>
      </c>
      <c r="E16" s="113">
        <v>350</v>
      </c>
      <c r="F16" s="113">
        <f>D16*E16</f>
        <v>35000</v>
      </c>
    </row>
    <row r="17" spans="1:6" ht="90" customHeight="1">
      <c r="A17" s="108" t="s">
        <v>228</v>
      </c>
      <c r="B17" s="129" t="s">
        <v>229</v>
      </c>
      <c r="C17" s="112" t="s">
        <v>215</v>
      </c>
      <c r="D17" s="127">
        <v>50</v>
      </c>
      <c r="E17" s="113">
        <v>435</v>
      </c>
      <c r="F17" s="113">
        <f>D17*E17</f>
        <v>21750</v>
      </c>
    </row>
    <row r="18" spans="1:6" ht="18.75" customHeight="1">
      <c r="A18" s="108" t="s">
        <v>230</v>
      </c>
      <c r="B18" s="109" t="s">
        <v>231</v>
      </c>
      <c r="C18" s="124"/>
      <c r="D18" s="122"/>
      <c r="E18" s="120"/>
      <c r="F18" s="120"/>
    </row>
    <row r="19" spans="1:6" ht="74.25" customHeight="1">
      <c r="A19" s="108" t="s">
        <v>232</v>
      </c>
      <c r="B19" s="123" t="s">
        <v>233</v>
      </c>
      <c r="C19" s="112" t="s">
        <v>215</v>
      </c>
      <c r="D19" s="118">
        <v>20</v>
      </c>
      <c r="E19" s="113">
        <v>9865</v>
      </c>
      <c r="F19" s="113">
        <f>D19*E19</f>
        <v>197300</v>
      </c>
    </row>
    <row r="20" spans="1:6" s="48" customFormat="1" ht="116.25" customHeight="1">
      <c r="A20" s="108" t="s">
        <v>234</v>
      </c>
      <c r="B20" s="123" t="s">
        <v>266</v>
      </c>
      <c r="C20" s="112" t="s">
        <v>215</v>
      </c>
      <c r="D20" s="118">
        <v>45</v>
      </c>
      <c r="E20" s="113">
        <v>13057</v>
      </c>
      <c r="F20" s="113">
        <f>D20*E20</f>
        <v>587565</v>
      </c>
    </row>
    <row r="21" spans="1:6" ht="13.5" customHeight="1">
      <c r="A21" s="245" t="s">
        <v>235</v>
      </c>
      <c r="B21" s="128" t="s">
        <v>236</v>
      </c>
      <c r="C21" s="112"/>
      <c r="D21" s="127"/>
      <c r="E21" s="120"/>
      <c r="F21" s="120"/>
    </row>
    <row r="22" spans="1:6" s="48" customFormat="1" ht="91.5" customHeight="1">
      <c r="A22" s="245"/>
      <c r="B22" s="119" t="s">
        <v>237</v>
      </c>
      <c r="C22" s="124"/>
      <c r="D22" s="122"/>
      <c r="E22" s="3"/>
      <c r="F22" s="3"/>
    </row>
    <row r="23" spans="1:6" ht="34.5" customHeight="1">
      <c r="A23" s="108" t="s">
        <v>238</v>
      </c>
      <c r="B23" s="188" t="s">
        <v>239</v>
      </c>
      <c r="C23" s="112" t="s">
        <v>209</v>
      </c>
      <c r="D23" s="118">
        <v>85</v>
      </c>
      <c r="E23" s="113">
        <v>696</v>
      </c>
      <c r="F23" s="113">
        <f>D23*E23</f>
        <v>59160</v>
      </c>
    </row>
    <row r="24" spans="1:6" s="48" customFormat="1" ht="12" customHeight="1">
      <c r="A24" s="108" t="s">
        <v>240</v>
      </c>
      <c r="B24" s="130" t="s">
        <v>241</v>
      </c>
      <c r="C24" s="112"/>
      <c r="D24" s="118"/>
      <c r="E24" s="3"/>
      <c r="F24" s="3"/>
    </row>
    <row r="25" spans="1:6" ht="64.5" customHeight="1">
      <c r="A25" s="108" t="s">
        <v>242</v>
      </c>
      <c r="B25" s="123" t="s">
        <v>243</v>
      </c>
      <c r="C25" s="112" t="s">
        <v>244</v>
      </c>
      <c r="D25" s="118">
        <v>3</v>
      </c>
      <c r="E25" s="113">
        <v>135648</v>
      </c>
      <c r="F25" s="113">
        <f>D25*E25</f>
        <v>406944</v>
      </c>
    </row>
    <row r="26" spans="1:6" s="48" customFormat="1" ht="12.75" customHeight="1">
      <c r="A26" s="108" t="s">
        <v>245</v>
      </c>
      <c r="B26" s="130" t="s">
        <v>246</v>
      </c>
      <c r="C26" s="131"/>
      <c r="D26" s="118"/>
      <c r="E26" s="3"/>
      <c r="F26" s="3"/>
    </row>
    <row r="27" spans="1:6" s="48" customFormat="1" ht="155.25" customHeight="1">
      <c r="A27" s="108" t="s">
        <v>247</v>
      </c>
      <c r="B27" s="119" t="s">
        <v>248</v>
      </c>
      <c r="C27" s="112" t="s">
        <v>244</v>
      </c>
      <c r="D27" s="118">
        <v>0.1</v>
      </c>
      <c r="E27" s="113">
        <v>145080</v>
      </c>
      <c r="F27" s="113">
        <f>D27*E27</f>
        <v>14508</v>
      </c>
    </row>
    <row r="28" spans="1:6" s="48" customFormat="1" ht="15.75" customHeight="1">
      <c r="A28" s="108" t="s">
        <v>249</v>
      </c>
      <c r="B28" s="132" t="s">
        <v>250</v>
      </c>
      <c r="C28" s="131"/>
      <c r="D28" s="127"/>
      <c r="E28" s="3"/>
      <c r="F28" s="3"/>
    </row>
    <row r="29" spans="1:6" s="49" customFormat="1" ht="90" customHeight="1">
      <c r="A29" s="108" t="s">
        <v>251</v>
      </c>
      <c r="B29" s="119" t="s">
        <v>252</v>
      </c>
      <c r="C29" s="112" t="s">
        <v>253</v>
      </c>
      <c r="D29" s="118">
        <v>0.1</v>
      </c>
      <c r="E29" s="113">
        <v>188600</v>
      </c>
      <c r="F29" s="113">
        <f>D29*E29</f>
        <v>18860</v>
      </c>
    </row>
    <row r="30" spans="1:6" ht="47.25" customHeight="1">
      <c r="A30" s="133"/>
      <c r="B30" s="134" t="s">
        <v>258</v>
      </c>
      <c r="C30" s="246"/>
      <c r="D30" s="246"/>
      <c r="E30" s="135"/>
      <c r="F30" s="136">
        <f>SUM(F8:F29)</f>
        <v>1683472</v>
      </c>
    </row>
    <row r="31" spans="1:6" ht="19.5" customHeight="1">
      <c r="D31" s="51"/>
      <c r="F31" s="186"/>
    </row>
    <row r="32" spans="1:6" ht="18" customHeight="1">
      <c r="B32" s="53"/>
      <c r="F32" s="186"/>
    </row>
    <row r="33" spans="1:6" ht="39.9" customHeight="1">
      <c r="A33" s="50"/>
      <c r="B33" s="48"/>
      <c r="C33" s="55"/>
      <c r="E33" s="50"/>
      <c r="F33" s="187"/>
    </row>
    <row r="34" spans="1:6" ht="39.9" customHeight="1">
      <c r="A34" s="50"/>
      <c r="B34" s="48"/>
      <c r="D34" s="56"/>
      <c r="F34" s="186"/>
    </row>
    <row r="35" spans="1:6" ht="99" customHeight="1">
      <c r="B35" s="53"/>
      <c r="F35" s="186"/>
    </row>
    <row r="36" spans="1:6" ht="18" customHeight="1">
      <c r="F36" s="186"/>
    </row>
    <row r="37" spans="1:6" ht="39.9" customHeight="1">
      <c r="F37" s="186"/>
    </row>
    <row r="38" spans="1:6" ht="39.9" customHeight="1">
      <c r="F38" s="186"/>
    </row>
    <row r="39" spans="1:6" ht="39.9" customHeight="1">
      <c r="F39" s="186"/>
    </row>
    <row r="40" spans="1:6" ht="39.9" customHeight="1">
      <c r="F40" s="186"/>
    </row>
    <row r="41" spans="1:6" ht="22.5" customHeight="1">
      <c r="F41" s="186"/>
    </row>
    <row r="42" spans="1:6" ht="97.5" customHeight="1">
      <c r="B42" s="53"/>
      <c r="F42" s="186"/>
    </row>
    <row r="43" spans="1:6" ht="27" customHeight="1">
      <c r="F43" s="186"/>
    </row>
    <row r="44" spans="1:6" ht="39.9" customHeight="1">
      <c r="F44" s="186"/>
    </row>
    <row r="45" spans="1:6" ht="39.9" customHeight="1">
      <c r="F45" s="186"/>
    </row>
    <row r="46" spans="1:6" ht="22.5" customHeight="1">
      <c r="F46" s="186"/>
    </row>
    <row r="47" spans="1:6" ht="81.75" customHeight="1">
      <c r="B47" s="53"/>
      <c r="F47" s="186"/>
    </row>
    <row r="48" spans="1:6" ht="40.5" customHeight="1">
      <c r="F48" s="186"/>
    </row>
    <row r="49" spans="1:6" ht="21" customHeight="1">
      <c r="F49" s="186"/>
    </row>
    <row r="50" spans="1:6" ht="57.75" customHeight="1">
      <c r="B50" s="53"/>
      <c r="F50" s="186"/>
    </row>
    <row r="51" spans="1:6" ht="24.75" customHeight="1">
      <c r="F51" s="186"/>
    </row>
    <row r="52" spans="1:6" ht="39.9" customHeight="1">
      <c r="F52" s="186"/>
    </row>
    <row r="53" spans="1:6" ht="39.9" customHeight="1">
      <c r="F53" s="186"/>
    </row>
    <row r="54" spans="1:6" ht="39.9" customHeight="1">
      <c r="F54" s="186"/>
    </row>
    <row r="55" spans="1:6" ht="39.9" customHeight="1">
      <c r="F55" s="186"/>
    </row>
    <row r="56" spans="1:6" ht="39.9" customHeight="1">
      <c r="F56" s="186"/>
    </row>
    <row r="57" spans="1:6" ht="39.9" customHeight="1">
      <c r="F57" s="186"/>
    </row>
    <row r="58" spans="1:6" ht="39.9" customHeight="1">
      <c r="A58" s="50"/>
      <c r="B58" s="48"/>
      <c r="C58" s="55"/>
      <c r="E58" s="50"/>
      <c r="F58" s="187"/>
    </row>
    <row r="59" spans="1:6" ht="39.9" customHeight="1">
      <c r="A59" s="50"/>
      <c r="B59" s="48"/>
      <c r="C59" s="55"/>
      <c r="D59" s="56"/>
      <c r="F59" s="186"/>
    </row>
    <row r="60" spans="1:6" ht="39.9" customHeight="1">
      <c r="B60" s="53"/>
      <c r="F60" s="186"/>
    </row>
    <row r="61" spans="1:6" ht="21.75" customHeight="1">
      <c r="F61" s="186"/>
    </row>
    <row r="62" spans="1:6" ht="39.9" customHeight="1">
      <c r="B62" s="53"/>
      <c r="F62" s="186"/>
    </row>
    <row r="63" spans="1:6" s="47" customFormat="1" ht="30" customHeight="1">
      <c r="B63" s="46"/>
      <c r="C63" s="51"/>
      <c r="D63" s="54"/>
      <c r="F63" s="186"/>
    </row>
    <row r="64" spans="1:6" s="47" customFormat="1" ht="39.9" customHeight="1">
      <c r="B64" s="53"/>
      <c r="C64" s="51"/>
      <c r="D64" s="54"/>
      <c r="F64" s="186"/>
    </row>
    <row r="65" spans="2:6" s="47" customFormat="1" ht="30.75" customHeight="1">
      <c r="B65" s="46"/>
      <c r="C65" s="51"/>
      <c r="D65" s="54"/>
      <c r="F65" s="186"/>
    </row>
    <row r="66" spans="2:6" s="47" customFormat="1" ht="39.9" customHeight="1">
      <c r="B66" s="53"/>
      <c r="C66" s="51"/>
      <c r="D66" s="54"/>
      <c r="F66" s="186"/>
    </row>
    <row r="67" spans="2:6" s="47" customFormat="1" ht="22.5" customHeight="1">
      <c r="B67" s="46"/>
      <c r="C67" s="51"/>
      <c r="D67" s="54"/>
      <c r="F67" s="186"/>
    </row>
    <row r="68" spans="2:6" s="47" customFormat="1" ht="39.9" customHeight="1">
      <c r="B68" s="53"/>
      <c r="C68" s="51"/>
      <c r="D68" s="54"/>
      <c r="F68" s="186"/>
    </row>
    <row r="69" spans="2:6" s="47" customFormat="1" ht="24.75" customHeight="1">
      <c r="B69" s="46"/>
      <c r="C69" s="51"/>
      <c r="D69" s="54"/>
      <c r="F69" s="186"/>
    </row>
    <row r="70" spans="2:6" s="47" customFormat="1" ht="39.9" customHeight="1">
      <c r="B70" s="53"/>
      <c r="C70" s="51"/>
      <c r="D70" s="54"/>
      <c r="F70" s="186"/>
    </row>
    <row r="71" spans="2:6" s="47" customFormat="1" ht="24" customHeight="1">
      <c r="B71" s="46"/>
      <c r="C71" s="51"/>
      <c r="D71" s="54"/>
      <c r="F71" s="186"/>
    </row>
    <row r="72" spans="2:6" s="47" customFormat="1" ht="39.9" customHeight="1">
      <c r="B72" s="46"/>
      <c r="C72" s="51"/>
      <c r="D72" s="54"/>
      <c r="F72" s="186"/>
    </row>
    <row r="73" spans="2:6" s="47" customFormat="1" ht="25.5" customHeight="1">
      <c r="B73" s="46"/>
      <c r="C73" s="51"/>
      <c r="D73" s="54"/>
      <c r="F73" s="186"/>
    </row>
    <row r="74" spans="2:6" s="47" customFormat="1" ht="39.9" customHeight="1">
      <c r="B74" s="46"/>
      <c r="C74" s="51"/>
      <c r="D74" s="54"/>
      <c r="F74" s="186"/>
    </row>
    <row r="75" spans="2:6" s="47" customFormat="1" ht="27" customHeight="1">
      <c r="B75" s="46"/>
      <c r="C75" s="51"/>
      <c r="D75" s="54"/>
      <c r="F75" s="186"/>
    </row>
    <row r="76" spans="2:6" s="47" customFormat="1" ht="39.9" customHeight="1">
      <c r="B76" s="46"/>
      <c r="C76" s="51"/>
      <c r="D76" s="54"/>
      <c r="F76" s="186"/>
    </row>
    <row r="77" spans="2:6" s="47" customFormat="1" ht="15.75" customHeight="1">
      <c r="B77" s="46"/>
      <c r="C77" s="51"/>
      <c r="D77" s="54"/>
      <c r="F77" s="186"/>
    </row>
    <row r="78" spans="2:6" s="47" customFormat="1" ht="39.9" customHeight="1">
      <c r="B78" s="57"/>
      <c r="C78" s="51"/>
      <c r="D78" s="54"/>
      <c r="F78" s="186"/>
    </row>
    <row r="79" spans="2:6" s="47" customFormat="1" ht="24" customHeight="1">
      <c r="B79" s="46"/>
      <c r="C79" s="51"/>
      <c r="D79" s="54"/>
      <c r="F79" s="186"/>
    </row>
    <row r="80" spans="2:6" s="47" customFormat="1" ht="39.9" customHeight="1">
      <c r="B80" s="46"/>
      <c r="C80" s="51"/>
      <c r="D80" s="54"/>
      <c r="F80" s="186"/>
    </row>
    <row r="81" spans="2:6" s="47" customFormat="1" ht="24.75" customHeight="1">
      <c r="B81" s="46"/>
      <c r="C81" s="51"/>
      <c r="D81" s="54"/>
      <c r="F81" s="186"/>
    </row>
    <row r="82" spans="2:6" s="47" customFormat="1" ht="39.9" customHeight="1">
      <c r="B82" s="53"/>
      <c r="C82" s="51"/>
      <c r="D82" s="54"/>
      <c r="F82" s="186"/>
    </row>
    <row r="83" spans="2:6" s="47" customFormat="1" ht="39.9" customHeight="1">
      <c r="B83" s="46"/>
      <c r="C83" s="51"/>
      <c r="D83" s="54"/>
      <c r="F83" s="186"/>
    </row>
    <row r="84" spans="2:6" s="47" customFormat="1" ht="39.9" customHeight="1">
      <c r="B84" s="53"/>
      <c r="C84" s="51"/>
      <c r="D84" s="54"/>
      <c r="F84" s="186"/>
    </row>
    <row r="85" spans="2:6" s="47" customFormat="1" ht="22.5" customHeight="1">
      <c r="B85" s="46"/>
      <c r="C85" s="51"/>
      <c r="D85" s="54"/>
      <c r="F85" s="186"/>
    </row>
    <row r="86" spans="2:6" s="47" customFormat="1" ht="39.9" customHeight="1">
      <c r="B86" s="53"/>
      <c r="C86" s="51"/>
      <c r="D86" s="54"/>
      <c r="F86" s="186"/>
    </row>
    <row r="87" spans="2:6" s="47" customFormat="1" ht="30" customHeight="1">
      <c r="B87" s="46"/>
      <c r="C87" s="51"/>
      <c r="D87" s="54"/>
      <c r="F87" s="186"/>
    </row>
    <row r="88" spans="2:6" s="47" customFormat="1" ht="39.9" customHeight="1">
      <c r="B88" s="46"/>
      <c r="C88" s="51"/>
      <c r="D88" s="54"/>
      <c r="F88" s="186"/>
    </row>
    <row r="89" spans="2:6" s="47" customFormat="1" ht="30" customHeight="1">
      <c r="B89" s="46"/>
      <c r="C89" s="51"/>
      <c r="D89" s="54"/>
      <c r="F89" s="186"/>
    </row>
    <row r="90" spans="2:6" s="47" customFormat="1" ht="39.9" customHeight="1">
      <c r="B90" s="53"/>
      <c r="C90" s="51"/>
      <c r="D90" s="54"/>
      <c r="F90" s="186"/>
    </row>
    <row r="91" spans="2:6" s="47" customFormat="1" ht="39.9" customHeight="1">
      <c r="B91" s="46"/>
      <c r="C91" s="51"/>
      <c r="D91" s="54"/>
      <c r="F91" s="186"/>
    </row>
    <row r="92" spans="2:6" s="47" customFormat="1" ht="39.9" customHeight="1">
      <c r="B92" s="53"/>
      <c r="C92" s="51"/>
      <c r="D92" s="54"/>
      <c r="F92" s="186"/>
    </row>
    <row r="93" spans="2:6" s="47" customFormat="1" ht="39.9" customHeight="1">
      <c r="B93" s="46"/>
      <c r="C93" s="51"/>
      <c r="D93" s="54"/>
      <c r="F93" s="186"/>
    </row>
    <row r="94" spans="2:6" s="47" customFormat="1" ht="39.9" customHeight="1">
      <c r="B94" s="53"/>
      <c r="C94" s="51"/>
      <c r="D94" s="54"/>
      <c r="F94" s="186"/>
    </row>
    <row r="95" spans="2:6" ht="39.9" customHeight="1">
      <c r="F95" s="186"/>
    </row>
    <row r="96" spans="2:6" ht="39.9" customHeight="1">
      <c r="B96" s="53"/>
      <c r="F96" s="186"/>
    </row>
    <row r="97" spans="1:6" ht="39.9" customHeight="1">
      <c r="F97" s="186"/>
    </row>
    <row r="98" spans="1:6" ht="39.9" customHeight="1">
      <c r="B98" s="53"/>
      <c r="F98" s="186"/>
    </row>
    <row r="99" spans="1:6" ht="39.9" customHeight="1">
      <c r="F99" s="186"/>
    </row>
    <row r="100" spans="1:6" ht="39.9" customHeight="1">
      <c r="B100" s="53"/>
      <c r="F100" s="186"/>
    </row>
    <row r="101" spans="1:6" ht="39.9" customHeight="1">
      <c r="A101" s="50"/>
      <c r="B101" s="48"/>
      <c r="C101" s="55"/>
      <c r="E101" s="50"/>
      <c r="F101" s="187"/>
    </row>
    <row r="102" spans="1:6" ht="39.9" customHeight="1">
      <c r="A102" s="50"/>
      <c r="B102" s="48"/>
      <c r="D102" s="56"/>
      <c r="F102" s="186"/>
    </row>
    <row r="103" spans="1:6" ht="76.5" customHeight="1">
      <c r="B103" s="53"/>
      <c r="F103" s="186"/>
    </row>
    <row r="104" spans="1:6" ht="66.75" customHeight="1">
      <c r="B104" s="53"/>
      <c r="F104" s="186"/>
    </row>
    <row r="105" spans="1:6" ht="39.9" customHeight="1">
      <c r="A105" s="50"/>
      <c r="B105" s="48"/>
      <c r="C105" s="55"/>
      <c r="E105" s="50"/>
      <c r="F105" s="187"/>
    </row>
    <row r="106" spans="1:6" ht="39.9" customHeight="1">
      <c r="A106" s="50"/>
      <c r="B106" s="48"/>
      <c r="D106" s="56"/>
      <c r="F106" s="186"/>
    </row>
    <row r="107" spans="1:6" ht="72.75" customHeight="1">
      <c r="B107" s="53"/>
      <c r="F107" s="186"/>
    </row>
    <row r="108" spans="1:6" ht="39.9" customHeight="1">
      <c r="A108" s="50"/>
      <c r="B108" s="48"/>
      <c r="C108" s="55"/>
      <c r="E108" s="50"/>
      <c r="F108" s="187"/>
    </row>
    <row r="109" spans="1:6" ht="31.5" customHeight="1">
      <c r="A109" s="50"/>
      <c r="B109" s="48"/>
      <c r="D109" s="56"/>
      <c r="F109" s="186"/>
    </row>
    <row r="110" spans="1:6" ht="61.5" customHeight="1">
      <c r="B110" s="53"/>
      <c r="F110" s="186"/>
    </row>
    <row r="111" spans="1:6" ht="39.9" customHeight="1">
      <c r="A111" s="50"/>
      <c r="B111" s="48"/>
      <c r="C111" s="55"/>
      <c r="E111" s="50"/>
      <c r="F111" s="187"/>
    </row>
    <row r="112" spans="1:6" ht="30" customHeight="1">
      <c r="A112" s="50"/>
      <c r="B112" s="48"/>
      <c r="C112" s="55"/>
      <c r="D112" s="56"/>
      <c r="E112" s="50"/>
      <c r="F112" s="187"/>
    </row>
    <row r="113" spans="2:6" ht="54.75" customHeight="1">
      <c r="B113" s="53"/>
      <c r="D113" s="56"/>
      <c r="F113" s="186"/>
    </row>
    <row r="114" spans="2:6" ht="24.75" customHeight="1">
      <c r="F114" s="186"/>
    </row>
    <row r="115" spans="2:6" ht="39.9" customHeight="1">
      <c r="F115" s="186"/>
    </row>
    <row r="116" spans="2:6" ht="39.9" customHeight="1">
      <c r="F116" s="186"/>
    </row>
    <row r="117" spans="2:6" ht="39.9" customHeight="1">
      <c r="F117" s="186"/>
    </row>
    <row r="118" spans="2:6" ht="39.9" customHeight="1">
      <c r="F118" s="186"/>
    </row>
    <row r="119" spans="2:6" ht="39.9" customHeight="1">
      <c r="F119" s="186"/>
    </row>
    <row r="120" spans="2:6" ht="39.9" customHeight="1">
      <c r="F120" s="186"/>
    </row>
    <row r="121" spans="2:6" ht="39.9" customHeight="1">
      <c r="F121" s="186"/>
    </row>
    <row r="122" spans="2:6" ht="39.9" customHeight="1">
      <c r="F122" s="186"/>
    </row>
    <row r="123" spans="2:6" ht="39.9" customHeight="1">
      <c r="F123" s="186"/>
    </row>
    <row r="124" spans="2:6" ht="39.9" customHeight="1">
      <c r="F124" s="186"/>
    </row>
    <row r="125" spans="2:6" ht="39.9" customHeight="1">
      <c r="F125" s="186"/>
    </row>
    <row r="126" spans="2:6" ht="39.9" customHeight="1">
      <c r="F126" s="186"/>
    </row>
    <row r="127" spans="2:6" ht="39.9" customHeight="1">
      <c r="F127" s="186"/>
    </row>
    <row r="128" spans="2:6" ht="39.9" customHeight="1">
      <c r="F128" s="186"/>
    </row>
    <row r="129" spans="6:6" ht="39.9" customHeight="1">
      <c r="F129" s="186"/>
    </row>
    <row r="130" spans="6:6" ht="39.9" customHeight="1">
      <c r="F130" s="186"/>
    </row>
    <row r="131" spans="6:6" ht="39.9" customHeight="1">
      <c r="F131" s="186"/>
    </row>
    <row r="132" spans="6:6" ht="39.9" customHeight="1">
      <c r="F132" s="186"/>
    </row>
    <row r="133" spans="6:6" ht="39.9" customHeight="1">
      <c r="F133" s="186"/>
    </row>
    <row r="134" spans="6:6" ht="39.9" customHeight="1">
      <c r="F134" s="186"/>
    </row>
    <row r="135" spans="6:6" ht="39.9" customHeight="1">
      <c r="F135" s="186"/>
    </row>
    <row r="136" spans="6:6" ht="39.9" customHeight="1">
      <c r="F136" s="186"/>
    </row>
    <row r="137" spans="6:6" ht="39.9" customHeight="1">
      <c r="F137" s="186"/>
    </row>
    <row r="138" spans="6:6" ht="39.9" customHeight="1">
      <c r="F138" s="186"/>
    </row>
    <row r="139" spans="6:6" ht="39.9" customHeight="1">
      <c r="F139" s="186"/>
    </row>
    <row r="140" spans="6:6" ht="39.9" customHeight="1">
      <c r="F140" s="186"/>
    </row>
    <row r="141" spans="6:6" ht="39.9" customHeight="1">
      <c r="F141" s="186"/>
    </row>
    <row r="142" spans="6:6" ht="39.9" customHeight="1">
      <c r="F142" s="186"/>
    </row>
    <row r="143" spans="6:6" ht="39.9" customHeight="1">
      <c r="F143" s="186"/>
    </row>
    <row r="144" spans="6:6" ht="39.9" customHeight="1">
      <c r="F144" s="186"/>
    </row>
    <row r="145" spans="6:6" ht="39.9" customHeight="1">
      <c r="F145" s="186"/>
    </row>
    <row r="146" spans="6:6" ht="39.9" customHeight="1">
      <c r="F146" s="186"/>
    </row>
    <row r="147" spans="6:6" ht="39.9" customHeight="1">
      <c r="F147" s="186"/>
    </row>
    <row r="148" spans="6:6" ht="39.9" customHeight="1">
      <c r="F148" s="186"/>
    </row>
    <row r="149" spans="6:6" ht="39.9" customHeight="1">
      <c r="F149" s="186"/>
    </row>
    <row r="150" spans="6:6" ht="39.9" customHeight="1">
      <c r="F150" s="186"/>
    </row>
    <row r="151" spans="6:6" ht="39.9" customHeight="1">
      <c r="F151" s="186"/>
    </row>
    <row r="152" spans="6:6" ht="39.9" customHeight="1">
      <c r="F152" s="186"/>
    </row>
    <row r="153" spans="6:6" ht="39.9" customHeight="1">
      <c r="F153" s="186"/>
    </row>
    <row r="154" spans="6:6" ht="39.9" customHeight="1">
      <c r="F154" s="186"/>
    </row>
    <row r="155" spans="6:6" ht="39.9" customHeight="1">
      <c r="F155" s="186"/>
    </row>
    <row r="156" spans="6:6" ht="39.9" customHeight="1">
      <c r="F156" s="186"/>
    </row>
    <row r="157" spans="6:6" ht="39.9" customHeight="1">
      <c r="F157" s="186"/>
    </row>
    <row r="158" spans="6:6" ht="39.9" customHeight="1">
      <c r="F158" s="186"/>
    </row>
    <row r="159" spans="6:6" ht="39.9" customHeight="1">
      <c r="F159" s="186"/>
    </row>
    <row r="160" spans="6:6" ht="39.9" customHeight="1">
      <c r="F160" s="186"/>
    </row>
    <row r="161" spans="6:6" ht="39.9" customHeight="1">
      <c r="F161" s="186"/>
    </row>
    <row r="162" spans="6:6" ht="39.9" customHeight="1">
      <c r="F162" s="186"/>
    </row>
    <row r="163" spans="6:6" ht="39.9" customHeight="1">
      <c r="F163" s="186"/>
    </row>
    <row r="164" spans="6:6" ht="39.9" customHeight="1">
      <c r="F164" s="186"/>
    </row>
    <row r="165" spans="6:6" ht="39.9" customHeight="1">
      <c r="F165" s="186"/>
    </row>
    <row r="166" spans="6:6" ht="39.9" customHeight="1">
      <c r="F166" s="186"/>
    </row>
    <row r="167" spans="6:6" ht="39.9" customHeight="1">
      <c r="F167" s="186"/>
    </row>
    <row r="168" spans="6:6" ht="39.9" customHeight="1">
      <c r="F168" s="186"/>
    </row>
    <row r="169" spans="6:6" ht="39.9" customHeight="1">
      <c r="F169" s="186"/>
    </row>
    <row r="170" spans="6:6" ht="39.9" customHeight="1">
      <c r="F170" s="186"/>
    </row>
    <row r="171" spans="6:6" ht="39.9" customHeight="1">
      <c r="F171" s="186"/>
    </row>
    <row r="172" spans="6:6" ht="39.9" customHeight="1">
      <c r="F172" s="186"/>
    </row>
    <row r="173" spans="6:6" ht="39.9" customHeight="1">
      <c r="F173" s="186"/>
    </row>
    <row r="174" spans="6:6" ht="39.9" customHeight="1">
      <c r="F174" s="186"/>
    </row>
    <row r="175" spans="6:6" ht="39.9" customHeight="1">
      <c r="F175" s="186"/>
    </row>
    <row r="176" spans="6:6" ht="39.9" customHeight="1">
      <c r="F176" s="186"/>
    </row>
    <row r="177" ht="39.9" customHeight="1"/>
    <row r="178" ht="39.9" customHeight="1"/>
    <row r="179" ht="39.9" customHeight="1"/>
    <row r="180" ht="39.9" customHeight="1"/>
    <row r="181" ht="39.9" customHeight="1"/>
    <row r="182" ht="39.9" customHeight="1"/>
    <row r="183" ht="39.9" customHeight="1"/>
    <row r="184" ht="39.9" customHeight="1"/>
    <row r="185" ht="39.9" customHeight="1"/>
    <row r="186" ht="39.9" customHeight="1"/>
    <row r="187" ht="39.9" customHeight="1"/>
    <row r="188" ht="39.9" customHeight="1"/>
    <row r="189" ht="39.9" customHeight="1"/>
    <row r="190" ht="39.9" customHeight="1"/>
    <row r="191" ht="39.9" customHeight="1"/>
    <row r="192" ht="39.9" customHeight="1"/>
    <row r="193" ht="39.9" customHeight="1"/>
    <row r="194" ht="39.9" customHeight="1"/>
    <row r="195" ht="39.9" customHeight="1"/>
    <row r="196" ht="39.9" customHeight="1"/>
    <row r="197" ht="39.9" customHeight="1"/>
    <row r="198" ht="39.9" customHeight="1"/>
    <row r="199" ht="39.9" customHeight="1"/>
    <row r="200" ht="39.9" customHeight="1"/>
    <row r="201" ht="39.9" customHeight="1"/>
    <row r="202" ht="39.9" customHeight="1"/>
    <row r="203" ht="39.9" customHeight="1"/>
    <row r="204" ht="39.9" customHeight="1"/>
    <row r="205" ht="39.9" customHeight="1"/>
    <row r="206" ht="39.9" customHeight="1"/>
    <row r="207" ht="39.9" customHeight="1"/>
    <row r="208" ht="39.9" customHeight="1"/>
    <row r="209" ht="39.9" customHeight="1"/>
    <row r="210" ht="39.9" customHeight="1"/>
    <row r="211" ht="39.9" customHeight="1"/>
    <row r="212" ht="39.9" customHeight="1"/>
    <row r="213" ht="39.9" customHeight="1"/>
    <row r="214" ht="39.9" customHeight="1"/>
    <row r="215" ht="39.9" customHeight="1"/>
    <row r="216" ht="39.9" customHeight="1"/>
    <row r="217" ht="39.9" customHeight="1"/>
    <row r="218" ht="39.9" customHeight="1"/>
    <row r="219" ht="39.9" customHeight="1"/>
    <row r="220" ht="39.9" customHeight="1"/>
    <row r="221" ht="39.9" customHeight="1"/>
    <row r="222" ht="39.9" customHeight="1"/>
    <row r="223" ht="39.9" customHeight="1"/>
    <row r="224" ht="39.9" customHeight="1"/>
    <row r="225" ht="39.9" customHeight="1"/>
    <row r="226" ht="39.9" customHeight="1"/>
    <row r="227" ht="39.9" customHeight="1"/>
    <row r="228" ht="39.9" customHeight="1"/>
    <row r="229" ht="39.9" customHeight="1"/>
    <row r="230" ht="39.9" customHeight="1"/>
    <row r="231" ht="39.9" customHeight="1"/>
    <row r="232" ht="39.9" customHeight="1"/>
    <row r="233" ht="39.9" customHeight="1"/>
    <row r="234" ht="39.9" customHeight="1"/>
    <row r="235" ht="39.9" customHeight="1"/>
    <row r="236" ht="39.9" customHeight="1"/>
    <row r="237" ht="39.9" customHeight="1"/>
    <row r="238" ht="39.9" customHeight="1"/>
    <row r="239" ht="39.9" customHeight="1"/>
    <row r="240" ht="39.9" customHeight="1"/>
    <row r="241" ht="39.9" customHeight="1"/>
    <row r="242" ht="39.9" customHeight="1"/>
    <row r="243" ht="39.9" customHeight="1"/>
    <row r="244" ht="39.9" customHeight="1"/>
    <row r="245" ht="39.9" customHeight="1"/>
    <row r="246" ht="39.9" customHeight="1"/>
    <row r="247" ht="39.9" customHeight="1"/>
    <row r="248" ht="39.9" customHeight="1"/>
    <row r="249" ht="39.9" customHeight="1"/>
    <row r="250" ht="39.9" customHeight="1"/>
    <row r="251" ht="39.9" customHeight="1"/>
    <row r="252" ht="39.9" customHeight="1"/>
    <row r="253" ht="39.9" customHeight="1"/>
    <row r="254" ht="39.9" customHeight="1"/>
    <row r="255" ht="39.9" customHeight="1"/>
    <row r="256" ht="39.9" customHeight="1"/>
    <row r="257" ht="39.9" customHeight="1"/>
    <row r="258" ht="39.9" customHeight="1"/>
    <row r="259" ht="39.9" customHeight="1"/>
    <row r="260" ht="39.9" customHeight="1"/>
    <row r="261" ht="39.9" customHeight="1"/>
    <row r="262" ht="39.9" customHeight="1"/>
    <row r="263" ht="39.9" customHeight="1"/>
    <row r="264" ht="39.9" customHeight="1"/>
    <row r="265" ht="39.9" customHeight="1"/>
    <row r="266" ht="39.9" customHeight="1"/>
    <row r="267" ht="39.9" customHeight="1"/>
    <row r="268" ht="39.9" customHeight="1"/>
    <row r="269" ht="39.9" customHeight="1"/>
    <row r="270" ht="39.9" customHeight="1"/>
    <row r="271" ht="39.9" customHeight="1"/>
    <row r="272" ht="39.9" customHeight="1"/>
    <row r="273" ht="39.9" customHeight="1"/>
    <row r="274" ht="39.9" customHeight="1"/>
    <row r="275" ht="39.9" customHeight="1"/>
    <row r="276" ht="39.9" customHeight="1"/>
    <row r="277" ht="39.9" customHeight="1"/>
    <row r="278" ht="39.9" customHeight="1"/>
    <row r="279" ht="39.9" customHeight="1"/>
  </sheetData>
  <sheetProtection password="CEE5" sheet="1" objects="1" scenarios="1" formatCells="0" formatColumns="0" formatRows="0"/>
  <mergeCells count="7">
    <mergeCell ref="A21:A22"/>
    <mergeCell ref="C30:D30"/>
    <mergeCell ref="C7:F7"/>
    <mergeCell ref="B1:F1"/>
    <mergeCell ref="A2:F2"/>
    <mergeCell ref="A3:F3"/>
    <mergeCell ref="A4:F4"/>
  </mergeCells>
  <printOptions horizontalCentered="1"/>
  <pageMargins left="0.16" right="0.15" top="0.11" bottom="0.16" header="0.196850393700787" footer="0.16"/>
  <pageSetup paperSize="9" scale="57" firstPageNumber="15" orientation="landscape" r:id="rId1"/>
  <headerFooter alignWithMargins="0">
    <oddHeader>&amp;C&amp;"Arial,Bold"&amp;12</oddHeader>
    <oddFooter>Page &amp;P of &amp;N</oddFooter>
  </headerFooter>
  <drawing r:id="rId2"/>
</worksheet>
</file>

<file path=xl/worksheets/sheet6.xml><?xml version="1.0" encoding="utf-8"?>
<worksheet xmlns="http://schemas.openxmlformats.org/spreadsheetml/2006/main" xmlns:r="http://schemas.openxmlformats.org/officeDocument/2006/relationships">
  <sheetPr>
    <tabColor rgb="FF92D050"/>
  </sheetPr>
  <dimension ref="A1:F19"/>
  <sheetViews>
    <sheetView view="pageBreakPreview" zoomScale="70" zoomScaleNormal="70" zoomScaleSheetLayoutView="70" workbookViewId="0">
      <selection activeCell="G3" sqref="G3"/>
    </sheetView>
  </sheetViews>
  <sheetFormatPr defaultColWidth="9.109375" defaultRowHeight="14.4"/>
  <cols>
    <col min="1" max="1" width="25.44140625" style="5" customWidth="1"/>
    <col min="2" max="2" width="70" style="5" customWidth="1"/>
    <col min="3" max="3" width="16.6640625" style="5" customWidth="1"/>
    <col min="4" max="4" width="15.88671875" customWidth="1"/>
    <col min="5" max="6" width="31.33203125" style="5" customWidth="1"/>
    <col min="7" max="7" width="9.109375" style="5" customWidth="1"/>
    <col min="8" max="16384" width="9.109375" style="5"/>
  </cols>
  <sheetData>
    <row r="1" spans="1:6" ht="112.5" customHeight="1">
      <c r="A1" s="59" t="s">
        <v>262</v>
      </c>
      <c r="B1" s="254" t="s">
        <v>195</v>
      </c>
      <c r="C1" s="255"/>
      <c r="D1" s="255"/>
      <c r="E1" s="255"/>
      <c r="F1" s="256"/>
    </row>
    <row r="2" spans="1:6" s="19" customFormat="1" ht="40.5" customHeight="1">
      <c r="A2" s="236" t="s">
        <v>328</v>
      </c>
      <c r="B2" s="236"/>
      <c r="C2" s="236"/>
      <c r="D2" s="236"/>
      <c r="E2" s="236"/>
      <c r="F2" s="236"/>
    </row>
    <row r="3" spans="1:6" s="20" customFormat="1" ht="18" customHeight="1">
      <c r="A3" s="251" t="s">
        <v>329</v>
      </c>
      <c r="B3" s="251"/>
      <c r="C3" s="251"/>
      <c r="D3" s="251"/>
      <c r="E3" s="251"/>
      <c r="F3" s="251"/>
    </row>
    <row r="4" spans="1:6" s="23" customFormat="1" ht="18" customHeight="1">
      <c r="A4" s="251" t="s">
        <v>0</v>
      </c>
      <c r="B4" s="251"/>
      <c r="C4" s="251"/>
      <c r="D4" s="251"/>
      <c r="E4" s="251"/>
      <c r="F4" s="251"/>
    </row>
    <row r="5" spans="1:6" ht="166.5" customHeight="1">
      <c r="A5" s="94" t="s">
        <v>1</v>
      </c>
      <c r="B5" s="94" t="s">
        <v>2</v>
      </c>
      <c r="C5" s="94" t="s">
        <v>3</v>
      </c>
      <c r="D5" s="94" t="s">
        <v>263</v>
      </c>
      <c r="E5" s="80" t="s">
        <v>264</v>
      </c>
      <c r="F5" s="80" t="s">
        <v>265</v>
      </c>
    </row>
    <row r="6" spans="1:6" ht="15.6">
      <c r="A6" s="95"/>
      <c r="B6" s="95"/>
      <c r="C6" s="81" t="s">
        <v>4</v>
      </c>
      <c r="D6" s="82" t="s">
        <v>5</v>
      </c>
      <c r="E6" s="81" t="s">
        <v>6</v>
      </c>
      <c r="F6" s="83" t="s">
        <v>7</v>
      </c>
    </row>
    <row r="7" spans="1:6" ht="102.75" customHeight="1">
      <c r="A7" s="96" t="s">
        <v>196</v>
      </c>
      <c r="B7" s="97" t="s">
        <v>331</v>
      </c>
      <c r="C7" s="96" t="s">
        <v>8</v>
      </c>
      <c r="D7" s="98">
        <v>6</v>
      </c>
      <c r="E7" s="99">
        <v>39570</v>
      </c>
      <c r="F7" s="99">
        <f>D7*E7</f>
        <v>237420</v>
      </c>
    </row>
    <row r="8" spans="1:6" ht="76.5" customHeight="1">
      <c r="A8" s="96" t="s">
        <v>197</v>
      </c>
      <c r="B8" s="97" t="s">
        <v>198</v>
      </c>
      <c r="C8" s="100"/>
      <c r="D8" s="101"/>
      <c r="E8" s="102"/>
      <c r="F8" s="102"/>
    </row>
    <row r="9" spans="1:6" ht="30" customHeight="1">
      <c r="A9" s="96" t="s">
        <v>267</v>
      </c>
      <c r="B9" s="97" t="s">
        <v>268</v>
      </c>
      <c r="C9" s="96" t="s">
        <v>8</v>
      </c>
      <c r="D9" s="98">
        <v>2</v>
      </c>
      <c r="E9" s="99">
        <v>20890</v>
      </c>
      <c r="F9" s="99">
        <f t="shared" ref="F9:F15" si="0">D9*E9</f>
        <v>41780</v>
      </c>
    </row>
    <row r="10" spans="1:6" ht="30" customHeight="1">
      <c r="A10" s="96" t="s">
        <v>269</v>
      </c>
      <c r="B10" s="97" t="s">
        <v>270</v>
      </c>
      <c r="C10" s="96" t="s">
        <v>8</v>
      </c>
      <c r="D10" s="98">
        <v>2</v>
      </c>
      <c r="E10" s="99">
        <v>24375</v>
      </c>
      <c r="F10" s="99">
        <f t="shared" si="0"/>
        <v>48750</v>
      </c>
    </row>
    <row r="11" spans="1:6" ht="30" customHeight="1">
      <c r="A11" s="96" t="s">
        <v>271</v>
      </c>
      <c r="B11" s="97" t="s">
        <v>272</v>
      </c>
      <c r="C11" s="96" t="s">
        <v>201</v>
      </c>
      <c r="D11" s="98">
        <v>105</v>
      </c>
      <c r="E11" s="99">
        <v>460</v>
      </c>
      <c r="F11" s="99">
        <f t="shared" si="0"/>
        <v>48300</v>
      </c>
    </row>
    <row r="12" spans="1:6" ht="30" customHeight="1">
      <c r="A12" s="96" t="s">
        <v>273</v>
      </c>
      <c r="B12" s="97" t="s">
        <v>274</v>
      </c>
      <c r="C12" s="96" t="s">
        <v>201</v>
      </c>
      <c r="D12" s="98">
        <v>40</v>
      </c>
      <c r="E12" s="99">
        <v>330</v>
      </c>
      <c r="F12" s="99">
        <f t="shared" si="0"/>
        <v>13200</v>
      </c>
    </row>
    <row r="13" spans="1:6" ht="30" customHeight="1">
      <c r="A13" s="96" t="s">
        <v>275</v>
      </c>
      <c r="B13" s="97" t="s">
        <v>276</v>
      </c>
      <c r="C13" s="96" t="s">
        <v>201</v>
      </c>
      <c r="D13" s="98">
        <v>25</v>
      </c>
      <c r="E13" s="99">
        <v>550</v>
      </c>
      <c r="F13" s="99">
        <f t="shared" si="0"/>
        <v>13750</v>
      </c>
    </row>
    <row r="14" spans="1:6" ht="30" customHeight="1">
      <c r="A14" s="96" t="s">
        <v>277</v>
      </c>
      <c r="B14" s="97" t="s">
        <v>278</v>
      </c>
      <c r="C14" s="96" t="s">
        <v>201</v>
      </c>
      <c r="D14" s="98">
        <v>50</v>
      </c>
      <c r="E14" s="99">
        <v>200</v>
      </c>
      <c r="F14" s="99">
        <f t="shared" si="0"/>
        <v>10000</v>
      </c>
    </row>
    <row r="15" spans="1:6" ht="30" customHeight="1">
      <c r="A15" s="96" t="s">
        <v>279</v>
      </c>
      <c r="B15" s="97" t="s">
        <v>280</v>
      </c>
      <c r="C15" s="96" t="s">
        <v>199</v>
      </c>
      <c r="D15" s="98">
        <v>1</v>
      </c>
      <c r="E15" s="99">
        <v>26115</v>
      </c>
      <c r="F15" s="99">
        <f t="shared" si="0"/>
        <v>26115</v>
      </c>
    </row>
    <row r="16" spans="1:6" ht="68.25" customHeight="1">
      <c r="A16" s="96" t="s">
        <v>281</v>
      </c>
      <c r="B16" s="97" t="s">
        <v>200</v>
      </c>
      <c r="C16" s="96"/>
      <c r="D16" s="98"/>
      <c r="E16" s="103"/>
      <c r="F16" s="103"/>
    </row>
    <row r="17" spans="1:6" ht="32.25" customHeight="1">
      <c r="A17" s="96" t="s">
        <v>282</v>
      </c>
      <c r="B17" s="97" t="s">
        <v>202</v>
      </c>
      <c r="C17" s="96" t="s">
        <v>201</v>
      </c>
      <c r="D17" s="98">
        <v>135</v>
      </c>
      <c r="E17" s="99">
        <v>725</v>
      </c>
      <c r="F17" s="99">
        <f t="shared" ref="F17:F18" si="1">D17*E17</f>
        <v>97875</v>
      </c>
    </row>
    <row r="18" spans="1:6" ht="36" customHeight="1">
      <c r="A18" s="96" t="s">
        <v>283</v>
      </c>
      <c r="B18" s="97" t="s">
        <v>203</v>
      </c>
      <c r="C18" s="96" t="s">
        <v>201</v>
      </c>
      <c r="D18" s="98">
        <v>60</v>
      </c>
      <c r="E18" s="99">
        <v>527</v>
      </c>
      <c r="F18" s="99">
        <f t="shared" si="1"/>
        <v>31620</v>
      </c>
    </row>
    <row r="19" spans="1:6" ht="22.5" customHeight="1">
      <c r="A19" s="252" t="s">
        <v>204</v>
      </c>
      <c r="B19" s="252"/>
      <c r="C19" s="253"/>
      <c r="D19" s="253"/>
      <c r="E19" s="96"/>
      <c r="F19" s="104">
        <f>SUM(F7:F18)</f>
        <v>568810</v>
      </c>
    </row>
  </sheetData>
  <sheetProtection password="CEE5" sheet="1" objects="1" scenarios="1" formatCells="0" formatColumns="0"/>
  <mergeCells count="6">
    <mergeCell ref="A19:B19"/>
    <mergeCell ref="C19:D19"/>
    <mergeCell ref="B1:F1"/>
    <mergeCell ref="A2:F2"/>
    <mergeCell ref="A3:F3"/>
    <mergeCell ref="A4:F4"/>
  </mergeCells>
  <printOptions horizontalCentered="1" verticalCentered="1"/>
  <pageMargins left="0" right="0" top="0" bottom="0" header="0" footer="0"/>
  <pageSetup paperSize="9" scale="64" orientation="landscape" r:id="rId1"/>
  <drawing r:id="rId2"/>
</worksheet>
</file>

<file path=xl/worksheets/sheet7.xml><?xml version="1.0" encoding="utf-8"?>
<worksheet xmlns="http://schemas.openxmlformats.org/spreadsheetml/2006/main" xmlns:r="http://schemas.openxmlformats.org/officeDocument/2006/relationships">
  <sheetPr codeName="Sheet4">
    <tabColor rgb="FF92D050"/>
  </sheetPr>
  <dimension ref="A1:F26"/>
  <sheetViews>
    <sheetView tabSelected="1" view="pageBreakPreview" topLeftCell="A25" zoomScale="70" zoomScaleNormal="70" zoomScaleSheetLayoutView="70" workbookViewId="0">
      <selection activeCell="F5" sqref="F5"/>
    </sheetView>
  </sheetViews>
  <sheetFormatPr defaultColWidth="9.109375" defaultRowHeight="13.2"/>
  <cols>
    <col min="1" max="1" width="20" style="66" customWidth="1"/>
    <col min="2" max="2" width="86.44140625" style="67" customWidth="1"/>
    <col min="3" max="3" width="9.6640625" style="66" customWidth="1"/>
    <col min="4" max="4" width="11.5546875" style="68" customWidth="1"/>
    <col min="5" max="6" width="36.33203125" style="61" customWidth="1"/>
    <col min="7" max="13" width="9.109375" style="61"/>
    <col min="14" max="14" width="20.5546875" style="61" customWidth="1"/>
    <col min="15" max="15" width="112.88671875" style="61" customWidth="1"/>
    <col min="16" max="16" width="9.88671875" style="61" customWidth="1"/>
    <col min="17" max="17" width="14.44140625" style="61" customWidth="1"/>
    <col min="18" max="18" width="41.5546875" style="61" customWidth="1"/>
    <col min="19" max="19" width="45.5546875" style="61" customWidth="1"/>
    <col min="20" max="269" width="9.109375" style="61"/>
    <col min="270" max="270" width="20.5546875" style="61" customWidth="1"/>
    <col min="271" max="271" width="112.88671875" style="61" customWidth="1"/>
    <col min="272" max="272" width="9.88671875" style="61" customWidth="1"/>
    <col min="273" max="273" width="14.44140625" style="61" customWidth="1"/>
    <col min="274" max="274" width="41.5546875" style="61" customWidth="1"/>
    <col min="275" max="275" width="45.5546875" style="61" customWidth="1"/>
    <col min="276" max="525" width="9.109375" style="61"/>
    <col min="526" max="526" width="20.5546875" style="61" customWidth="1"/>
    <col min="527" max="527" width="112.88671875" style="61" customWidth="1"/>
    <col min="528" max="528" width="9.88671875" style="61" customWidth="1"/>
    <col min="529" max="529" width="14.44140625" style="61" customWidth="1"/>
    <col min="530" max="530" width="41.5546875" style="61" customWidth="1"/>
    <col min="531" max="531" width="45.5546875" style="61" customWidth="1"/>
    <col min="532" max="781" width="9.109375" style="61"/>
    <col min="782" max="782" width="20.5546875" style="61" customWidth="1"/>
    <col min="783" max="783" width="112.88671875" style="61" customWidth="1"/>
    <col min="784" max="784" width="9.88671875" style="61" customWidth="1"/>
    <col min="785" max="785" width="14.44140625" style="61" customWidth="1"/>
    <col min="786" max="786" width="41.5546875" style="61" customWidth="1"/>
    <col min="787" max="787" width="45.5546875" style="61" customWidth="1"/>
    <col min="788" max="1037" width="9.109375" style="61"/>
    <col min="1038" max="1038" width="20.5546875" style="61" customWidth="1"/>
    <col min="1039" max="1039" width="112.88671875" style="61" customWidth="1"/>
    <col min="1040" max="1040" width="9.88671875" style="61" customWidth="1"/>
    <col min="1041" max="1041" width="14.44140625" style="61" customWidth="1"/>
    <col min="1042" max="1042" width="41.5546875" style="61" customWidth="1"/>
    <col min="1043" max="1043" width="45.5546875" style="61" customWidth="1"/>
    <col min="1044" max="1293" width="9.109375" style="61"/>
    <col min="1294" max="1294" width="20.5546875" style="61" customWidth="1"/>
    <col min="1295" max="1295" width="112.88671875" style="61" customWidth="1"/>
    <col min="1296" max="1296" width="9.88671875" style="61" customWidth="1"/>
    <col min="1297" max="1297" width="14.44140625" style="61" customWidth="1"/>
    <col min="1298" max="1298" width="41.5546875" style="61" customWidth="1"/>
    <col min="1299" max="1299" width="45.5546875" style="61" customWidth="1"/>
    <col min="1300" max="1549" width="9.109375" style="61"/>
    <col min="1550" max="1550" width="20.5546875" style="61" customWidth="1"/>
    <col min="1551" max="1551" width="112.88671875" style="61" customWidth="1"/>
    <col min="1552" max="1552" width="9.88671875" style="61" customWidth="1"/>
    <col min="1553" max="1553" width="14.44140625" style="61" customWidth="1"/>
    <col min="1554" max="1554" width="41.5546875" style="61" customWidth="1"/>
    <col min="1555" max="1555" width="45.5546875" style="61" customWidth="1"/>
    <col min="1556" max="1805" width="9.109375" style="61"/>
    <col min="1806" max="1806" width="20.5546875" style="61" customWidth="1"/>
    <col min="1807" max="1807" width="112.88671875" style="61" customWidth="1"/>
    <col min="1808" max="1808" width="9.88671875" style="61" customWidth="1"/>
    <col min="1809" max="1809" width="14.44140625" style="61" customWidth="1"/>
    <col min="1810" max="1810" width="41.5546875" style="61" customWidth="1"/>
    <col min="1811" max="1811" width="45.5546875" style="61" customWidth="1"/>
    <col min="1812" max="2061" width="9.109375" style="61"/>
    <col min="2062" max="2062" width="20.5546875" style="61" customWidth="1"/>
    <col min="2063" max="2063" width="112.88671875" style="61" customWidth="1"/>
    <col min="2064" max="2064" width="9.88671875" style="61" customWidth="1"/>
    <col min="2065" max="2065" width="14.44140625" style="61" customWidth="1"/>
    <col min="2066" max="2066" width="41.5546875" style="61" customWidth="1"/>
    <col min="2067" max="2067" width="45.5546875" style="61" customWidth="1"/>
    <col min="2068" max="2317" width="9.109375" style="61"/>
    <col min="2318" max="2318" width="20.5546875" style="61" customWidth="1"/>
    <col min="2319" max="2319" width="112.88671875" style="61" customWidth="1"/>
    <col min="2320" max="2320" width="9.88671875" style="61" customWidth="1"/>
    <col min="2321" max="2321" width="14.44140625" style="61" customWidth="1"/>
    <col min="2322" max="2322" width="41.5546875" style="61" customWidth="1"/>
    <col min="2323" max="2323" width="45.5546875" style="61" customWidth="1"/>
    <col min="2324" max="2573" width="9.109375" style="61"/>
    <col min="2574" max="2574" width="20.5546875" style="61" customWidth="1"/>
    <col min="2575" max="2575" width="112.88671875" style="61" customWidth="1"/>
    <col min="2576" max="2576" width="9.88671875" style="61" customWidth="1"/>
    <col min="2577" max="2577" width="14.44140625" style="61" customWidth="1"/>
    <col min="2578" max="2578" width="41.5546875" style="61" customWidth="1"/>
    <col min="2579" max="2579" width="45.5546875" style="61" customWidth="1"/>
    <col min="2580" max="2829" width="9.109375" style="61"/>
    <col min="2830" max="2830" width="20.5546875" style="61" customWidth="1"/>
    <col min="2831" max="2831" width="112.88671875" style="61" customWidth="1"/>
    <col min="2832" max="2832" width="9.88671875" style="61" customWidth="1"/>
    <col min="2833" max="2833" width="14.44140625" style="61" customWidth="1"/>
    <col min="2834" max="2834" width="41.5546875" style="61" customWidth="1"/>
    <col min="2835" max="2835" width="45.5546875" style="61" customWidth="1"/>
    <col min="2836" max="3085" width="9.109375" style="61"/>
    <col min="3086" max="3086" width="20.5546875" style="61" customWidth="1"/>
    <col min="3087" max="3087" width="112.88671875" style="61" customWidth="1"/>
    <col min="3088" max="3088" width="9.88671875" style="61" customWidth="1"/>
    <col min="3089" max="3089" width="14.44140625" style="61" customWidth="1"/>
    <col min="3090" max="3090" width="41.5546875" style="61" customWidth="1"/>
    <col min="3091" max="3091" width="45.5546875" style="61" customWidth="1"/>
    <col min="3092" max="3341" width="9.109375" style="61"/>
    <col min="3342" max="3342" width="20.5546875" style="61" customWidth="1"/>
    <col min="3343" max="3343" width="112.88671875" style="61" customWidth="1"/>
    <col min="3344" max="3344" width="9.88671875" style="61" customWidth="1"/>
    <col min="3345" max="3345" width="14.44140625" style="61" customWidth="1"/>
    <col min="3346" max="3346" width="41.5546875" style="61" customWidth="1"/>
    <col min="3347" max="3347" width="45.5546875" style="61" customWidth="1"/>
    <col min="3348" max="3597" width="9.109375" style="61"/>
    <col min="3598" max="3598" width="20.5546875" style="61" customWidth="1"/>
    <col min="3599" max="3599" width="112.88671875" style="61" customWidth="1"/>
    <col min="3600" max="3600" width="9.88671875" style="61" customWidth="1"/>
    <col min="3601" max="3601" width="14.44140625" style="61" customWidth="1"/>
    <col min="3602" max="3602" width="41.5546875" style="61" customWidth="1"/>
    <col min="3603" max="3603" width="45.5546875" style="61" customWidth="1"/>
    <col min="3604" max="3853" width="9.109375" style="61"/>
    <col min="3854" max="3854" width="20.5546875" style="61" customWidth="1"/>
    <col min="3855" max="3855" width="112.88671875" style="61" customWidth="1"/>
    <col min="3856" max="3856" width="9.88671875" style="61" customWidth="1"/>
    <col min="3857" max="3857" width="14.44140625" style="61" customWidth="1"/>
    <col min="3858" max="3858" width="41.5546875" style="61" customWidth="1"/>
    <col min="3859" max="3859" width="45.5546875" style="61" customWidth="1"/>
    <col min="3860" max="4109" width="9.109375" style="61"/>
    <col min="4110" max="4110" width="20.5546875" style="61" customWidth="1"/>
    <col min="4111" max="4111" width="112.88671875" style="61" customWidth="1"/>
    <col min="4112" max="4112" width="9.88671875" style="61" customWidth="1"/>
    <col min="4113" max="4113" width="14.44140625" style="61" customWidth="1"/>
    <col min="4114" max="4114" width="41.5546875" style="61" customWidth="1"/>
    <col min="4115" max="4115" width="45.5546875" style="61" customWidth="1"/>
    <col min="4116" max="4365" width="9.109375" style="61"/>
    <col min="4366" max="4366" width="20.5546875" style="61" customWidth="1"/>
    <col min="4367" max="4367" width="112.88671875" style="61" customWidth="1"/>
    <col min="4368" max="4368" width="9.88671875" style="61" customWidth="1"/>
    <col min="4369" max="4369" width="14.44140625" style="61" customWidth="1"/>
    <col min="4370" max="4370" width="41.5546875" style="61" customWidth="1"/>
    <col min="4371" max="4371" width="45.5546875" style="61" customWidth="1"/>
    <col min="4372" max="4621" width="9.109375" style="61"/>
    <col min="4622" max="4622" width="20.5546875" style="61" customWidth="1"/>
    <col min="4623" max="4623" width="112.88671875" style="61" customWidth="1"/>
    <col min="4624" max="4624" width="9.88671875" style="61" customWidth="1"/>
    <col min="4625" max="4625" width="14.44140625" style="61" customWidth="1"/>
    <col min="4626" max="4626" width="41.5546875" style="61" customWidth="1"/>
    <col min="4627" max="4627" width="45.5546875" style="61" customWidth="1"/>
    <col min="4628" max="4877" width="9.109375" style="61"/>
    <col min="4878" max="4878" width="20.5546875" style="61" customWidth="1"/>
    <col min="4879" max="4879" width="112.88671875" style="61" customWidth="1"/>
    <col min="4880" max="4880" width="9.88671875" style="61" customWidth="1"/>
    <col min="4881" max="4881" width="14.44140625" style="61" customWidth="1"/>
    <col min="4882" max="4882" width="41.5546875" style="61" customWidth="1"/>
    <col min="4883" max="4883" width="45.5546875" style="61" customWidth="1"/>
    <col min="4884" max="5133" width="9.109375" style="61"/>
    <col min="5134" max="5134" width="20.5546875" style="61" customWidth="1"/>
    <col min="5135" max="5135" width="112.88671875" style="61" customWidth="1"/>
    <col min="5136" max="5136" width="9.88671875" style="61" customWidth="1"/>
    <col min="5137" max="5137" width="14.44140625" style="61" customWidth="1"/>
    <col min="5138" max="5138" width="41.5546875" style="61" customWidth="1"/>
    <col min="5139" max="5139" width="45.5546875" style="61" customWidth="1"/>
    <col min="5140" max="5389" width="9.109375" style="61"/>
    <col min="5390" max="5390" width="20.5546875" style="61" customWidth="1"/>
    <col min="5391" max="5391" width="112.88671875" style="61" customWidth="1"/>
    <col min="5392" max="5392" width="9.88671875" style="61" customWidth="1"/>
    <col min="5393" max="5393" width="14.44140625" style="61" customWidth="1"/>
    <col min="5394" max="5394" width="41.5546875" style="61" customWidth="1"/>
    <col min="5395" max="5395" width="45.5546875" style="61" customWidth="1"/>
    <col min="5396" max="5645" width="9.109375" style="61"/>
    <col min="5646" max="5646" width="20.5546875" style="61" customWidth="1"/>
    <col min="5647" max="5647" width="112.88671875" style="61" customWidth="1"/>
    <col min="5648" max="5648" width="9.88671875" style="61" customWidth="1"/>
    <col min="5649" max="5649" width="14.44140625" style="61" customWidth="1"/>
    <col min="5650" max="5650" width="41.5546875" style="61" customWidth="1"/>
    <col min="5651" max="5651" width="45.5546875" style="61" customWidth="1"/>
    <col min="5652" max="5901" width="9.109375" style="61"/>
    <col min="5902" max="5902" width="20.5546875" style="61" customWidth="1"/>
    <col min="5903" max="5903" width="112.88671875" style="61" customWidth="1"/>
    <col min="5904" max="5904" width="9.88671875" style="61" customWidth="1"/>
    <col min="5905" max="5905" width="14.44140625" style="61" customWidth="1"/>
    <col min="5906" max="5906" width="41.5546875" style="61" customWidth="1"/>
    <col min="5907" max="5907" width="45.5546875" style="61" customWidth="1"/>
    <col min="5908" max="6157" width="9.109375" style="61"/>
    <col min="6158" max="6158" width="20.5546875" style="61" customWidth="1"/>
    <col min="6159" max="6159" width="112.88671875" style="61" customWidth="1"/>
    <col min="6160" max="6160" width="9.88671875" style="61" customWidth="1"/>
    <col min="6161" max="6161" width="14.44140625" style="61" customWidth="1"/>
    <col min="6162" max="6162" width="41.5546875" style="61" customWidth="1"/>
    <col min="6163" max="6163" width="45.5546875" style="61" customWidth="1"/>
    <col min="6164" max="6413" width="9.109375" style="61"/>
    <col min="6414" max="6414" width="20.5546875" style="61" customWidth="1"/>
    <col min="6415" max="6415" width="112.88671875" style="61" customWidth="1"/>
    <col min="6416" max="6416" width="9.88671875" style="61" customWidth="1"/>
    <col min="6417" max="6417" width="14.44140625" style="61" customWidth="1"/>
    <col min="6418" max="6418" width="41.5546875" style="61" customWidth="1"/>
    <col min="6419" max="6419" width="45.5546875" style="61" customWidth="1"/>
    <col min="6420" max="6669" width="9.109375" style="61"/>
    <col min="6670" max="6670" width="20.5546875" style="61" customWidth="1"/>
    <col min="6671" max="6671" width="112.88671875" style="61" customWidth="1"/>
    <col min="6672" max="6672" width="9.88671875" style="61" customWidth="1"/>
    <col min="6673" max="6673" width="14.44140625" style="61" customWidth="1"/>
    <col min="6674" max="6674" width="41.5546875" style="61" customWidth="1"/>
    <col min="6675" max="6675" width="45.5546875" style="61" customWidth="1"/>
    <col min="6676" max="6925" width="9.109375" style="61"/>
    <col min="6926" max="6926" width="20.5546875" style="61" customWidth="1"/>
    <col min="6927" max="6927" width="112.88671875" style="61" customWidth="1"/>
    <col min="6928" max="6928" width="9.88671875" style="61" customWidth="1"/>
    <col min="6929" max="6929" width="14.44140625" style="61" customWidth="1"/>
    <col min="6930" max="6930" width="41.5546875" style="61" customWidth="1"/>
    <col min="6931" max="6931" width="45.5546875" style="61" customWidth="1"/>
    <col min="6932" max="7181" width="9.109375" style="61"/>
    <col min="7182" max="7182" width="20.5546875" style="61" customWidth="1"/>
    <col min="7183" max="7183" width="112.88671875" style="61" customWidth="1"/>
    <col min="7184" max="7184" width="9.88671875" style="61" customWidth="1"/>
    <col min="7185" max="7185" width="14.44140625" style="61" customWidth="1"/>
    <col min="7186" max="7186" width="41.5546875" style="61" customWidth="1"/>
    <col min="7187" max="7187" width="45.5546875" style="61" customWidth="1"/>
    <col min="7188" max="7437" width="9.109375" style="61"/>
    <col min="7438" max="7438" width="20.5546875" style="61" customWidth="1"/>
    <col min="7439" max="7439" width="112.88671875" style="61" customWidth="1"/>
    <col min="7440" max="7440" width="9.88671875" style="61" customWidth="1"/>
    <col min="7441" max="7441" width="14.44140625" style="61" customWidth="1"/>
    <col min="7442" max="7442" width="41.5546875" style="61" customWidth="1"/>
    <col min="7443" max="7443" width="45.5546875" style="61" customWidth="1"/>
    <col min="7444" max="7693" width="9.109375" style="61"/>
    <col min="7694" max="7694" width="20.5546875" style="61" customWidth="1"/>
    <col min="7695" max="7695" width="112.88671875" style="61" customWidth="1"/>
    <col min="7696" max="7696" width="9.88671875" style="61" customWidth="1"/>
    <col min="7697" max="7697" width="14.44140625" style="61" customWidth="1"/>
    <col min="7698" max="7698" width="41.5546875" style="61" customWidth="1"/>
    <col min="7699" max="7699" width="45.5546875" style="61" customWidth="1"/>
    <col min="7700" max="7949" width="9.109375" style="61"/>
    <col min="7950" max="7950" width="20.5546875" style="61" customWidth="1"/>
    <col min="7951" max="7951" width="112.88671875" style="61" customWidth="1"/>
    <col min="7952" max="7952" width="9.88671875" style="61" customWidth="1"/>
    <col min="7953" max="7953" width="14.44140625" style="61" customWidth="1"/>
    <col min="7954" max="7954" width="41.5546875" style="61" customWidth="1"/>
    <col min="7955" max="7955" width="45.5546875" style="61" customWidth="1"/>
    <col min="7956" max="8205" width="9.109375" style="61"/>
    <col min="8206" max="8206" width="20.5546875" style="61" customWidth="1"/>
    <col min="8207" max="8207" width="112.88671875" style="61" customWidth="1"/>
    <col min="8208" max="8208" width="9.88671875" style="61" customWidth="1"/>
    <col min="8209" max="8209" width="14.44140625" style="61" customWidth="1"/>
    <col min="8210" max="8210" width="41.5546875" style="61" customWidth="1"/>
    <col min="8211" max="8211" width="45.5546875" style="61" customWidth="1"/>
    <col min="8212" max="8461" width="9.109375" style="61"/>
    <col min="8462" max="8462" width="20.5546875" style="61" customWidth="1"/>
    <col min="8463" max="8463" width="112.88671875" style="61" customWidth="1"/>
    <col min="8464" max="8464" width="9.88671875" style="61" customWidth="1"/>
    <col min="8465" max="8465" width="14.44140625" style="61" customWidth="1"/>
    <col min="8466" max="8466" width="41.5546875" style="61" customWidth="1"/>
    <col min="8467" max="8467" width="45.5546875" style="61" customWidth="1"/>
    <col min="8468" max="8717" width="9.109375" style="61"/>
    <col min="8718" max="8718" width="20.5546875" style="61" customWidth="1"/>
    <col min="8719" max="8719" width="112.88671875" style="61" customWidth="1"/>
    <col min="8720" max="8720" width="9.88671875" style="61" customWidth="1"/>
    <col min="8721" max="8721" width="14.44140625" style="61" customWidth="1"/>
    <col min="8722" max="8722" width="41.5546875" style="61" customWidth="1"/>
    <col min="8723" max="8723" width="45.5546875" style="61" customWidth="1"/>
    <col min="8724" max="8973" width="9.109375" style="61"/>
    <col min="8974" max="8974" width="20.5546875" style="61" customWidth="1"/>
    <col min="8975" max="8975" width="112.88671875" style="61" customWidth="1"/>
    <col min="8976" max="8976" width="9.88671875" style="61" customWidth="1"/>
    <col min="8977" max="8977" width="14.44140625" style="61" customWidth="1"/>
    <col min="8978" max="8978" width="41.5546875" style="61" customWidth="1"/>
    <col min="8979" max="8979" width="45.5546875" style="61" customWidth="1"/>
    <col min="8980" max="9229" width="9.109375" style="61"/>
    <col min="9230" max="9230" width="20.5546875" style="61" customWidth="1"/>
    <col min="9231" max="9231" width="112.88671875" style="61" customWidth="1"/>
    <col min="9232" max="9232" width="9.88671875" style="61" customWidth="1"/>
    <col min="9233" max="9233" width="14.44140625" style="61" customWidth="1"/>
    <col min="9234" max="9234" width="41.5546875" style="61" customWidth="1"/>
    <col min="9235" max="9235" width="45.5546875" style="61" customWidth="1"/>
    <col min="9236" max="9485" width="9.109375" style="61"/>
    <col min="9486" max="9486" width="20.5546875" style="61" customWidth="1"/>
    <col min="9487" max="9487" width="112.88671875" style="61" customWidth="1"/>
    <col min="9488" max="9488" width="9.88671875" style="61" customWidth="1"/>
    <col min="9489" max="9489" width="14.44140625" style="61" customWidth="1"/>
    <col min="9490" max="9490" width="41.5546875" style="61" customWidth="1"/>
    <col min="9491" max="9491" width="45.5546875" style="61" customWidth="1"/>
    <col min="9492" max="9741" width="9.109375" style="61"/>
    <col min="9742" max="9742" width="20.5546875" style="61" customWidth="1"/>
    <col min="9743" max="9743" width="112.88671875" style="61" customWidth="1"/>
    <col min="9744" max="9744" width="9.88671875" style="61" customWidth="1"/>
    <col min="9745" max="9745" width="14.44140625" style="61" customWidth="1"/>
    <col min="9746" max="9746" width="41.5546875" style="61" customWidth="1"/>
    <col min="9747" max="9747" width="45.5546875" style="61" customWidth="1"/>
    <col min="9748" max="9997" width="9.109375" style="61"/>
    <col min="9998" max="9998" width="20.5546875" style="61" customWidth="1"/>
    <col min="9999" max="9999" width="112.88671875" style="61" customWidth="1"/>
    <col min="10000" max="10000" width="9.88671875" style="61" customWidth="1"/>
    <col min="10001" max="10001" width="14.44140625" style="61" customWidth="1"/>
    <col min="10002" max="10002" width="41.5546875" style="61" customWidth="1"/>
    <col min="10003" max="10003" width="45.5546875" style="61" customWidth="1"/>
    <col min="10004" max="10253" width="9.109375" style="61"/>
    <col min="10254" max="10254" width="20.5546875" style="61" customWidth="1"/>
    <col min="10255" max="10255" width="112.88671875" style="61" customWidth="1"/>
    <col min="10256" max="10256" width="9.88671875" style="61" customWidth="1"/>
    <col min="10257" max="10257" width="14.44140625" style="61" customWidth="1"/>
    <col min="10258" max="10258" width="41.5546875" style="61" customWidth="1"/>
    <col min="10259" max="10259" width="45.5546875" style="61" customWidth="1"/>
    <col min="10260" max="10509" width="9.109375" style="61"/>
    <col min="10510" max="10510" width="20.5546875" style="61" customWidth="1"/>
    <col min="10511" max="10511" width="112.88671875" style="61" customWidth="1"/>
    <col min="10512" max="10512" width="9.88671875" style="61" customWidth="1"/>
    <col min="10513" max="10513" width="14.44140625" style="61" customWidth="1"/>
    <col min="10514" max="10514" width="41.5546875" style="61" customWidth="1"/>
    <col min="10515" max="10515" width="45.5546875" style="61" customWidth="1"/>
    <col min="10516" max="10765" width="9.109375" style="61"/>
    <col min="10766" max="10766" width="20.5546875" style="61" customWidth="1"/>
    <col min="10767" max="10767" width="112.88671875" style="61" customWidth="1"/>
    <col min="10768" max="10768" width="9.88671875" style="61" customWidth="1"/>
    <col min="10769" max="10769" width="14.44140625" style="61" customWidth="1"/>
    <col min="10770" max="10770" width="41.5546875" style="61" customWidth="1"/>
    <col min="10771" max="10771" width="45.5546875" style="61" customWidth="1"/>
    <col min="10772" max="11021" width="9.109375" style="61"/>
    <col min="11022" max="11022" width="20.5546875" style="61" customWidth="1"/>
    <col min="11023" max="11023" width="112.88671875" style="61" customWidth="1"/>
    <col min="11024" max="11024" width="9.88671875" style="61" customWidth="1"/>
    <col min="11025" max="11025" width="14.44140625" style="61" customWidth="1"/>
    <col min="11026" max="11026" width="41.5546875" style="61" customWidth="1"/>
    <col min="11027" max="11027" width="45.5546875" style="61" customWidth="1"/>
    <col min="11028" max="11277" width="9.109375" style="61"/>
    <col min="11278" max="11278" width="20.5546875" style="61" customWidth="1"/>
    <col min="11279" max="11279" width="112.88671875" style="61" customWidth="1"/>
    <col min="11280" max="11280" width="9.88671875" style="61" customWidth="1"/>
    <col min="11281" max="11281" width="14.44140625" style="61" customWidth="1"/>
    <col min="11282" max="11282" width="41.5546875" style="61" customWidth="1"/>
    <col min="11283" max="11283" width="45.5546875" style="61" customWidth="1"/>
    <col min="11284" max="11533" width="9.109375" style="61"/>
    <col min="11534" max="11534" width="20.5546875" style="61" customWidth="1"/>
    <col min="11535" max="11535" width="112.88671875" style="61" customWidth="1"/>
    <col min="11536" max="11536" width="9.88671875" style="61" customWidth="1"/>
    <col min="11537" max="11537" width="14.44140625" style="61" customWidth="1"/>
    <col min="11538" max="11538" width="41.5546875" style="61" customWidth="1"/>
    <col min="11539" max="11539" width="45.5546875" style="61" customWidth="1"/>
    <col min="11540" max="11789" width="9.109375" style="61"/>
    <col min="11790" max="11790" width="20.5546875" style="61" customWidth="1"/>
    <col min="11791" max="11791" width="112.88671875" style="61" customWidth="1"/>
    <col min="11792" max="11792" width="9.88671875" style="61" customWidth="1"/>
    <col min="11793" max="11793" width="14.44140625" style="61" customWidth="1"/>
    <col min="11794" max="11794" width="41.5546875" style="61" customWidth="1"/>
    <col min="11795" max="11795" width="45.5546875" style="61" customWidth="1"/>
    <col min="11796" max="12045" width="9.109375" style="61"/>
    <col min="12046" max="12046" width="20.5546875" style="61" customWidth="1"/>
    <col min="12047" max="12047" width="112.88671875" style="61" customWidth="1"/>
    <col min="12048" max="12048" width="9.88671875" style="61" customWidth="1"/>
    <col min="12049" max="12049" width="14.44140625" style="61" customWidth="1"/>
    <col min="12050" max="12050" width="41.5546875" style="61" customWidth="1"/>
    <col min="12051" max="12051" width="45.5546875" style="61" customWidth="1"/>
    <col min="12052" max="12301" width="9.109375" style="61"/>
    <col min="12302" max="12302" width="20.5546875" style="61" customWidth="1"/>
    <col min="12303" max="12303" width="112.88671875" style="61" customWidth="1"/>
    <col min="12304" max="12304" width="9.88671875" style="61" customWidth="1"/>
    <col min="12305" max="12305" width="14.44140625" style="61" customWidth="1"/>
    <col min="12306" max="12306" width="41.5546875" style="61" customWidth="1"/>
    <col min="12307" max="12307" width="45.5546875" style="61" customWidth="1"/>
    <col min="12308" max="12557" width="9.109375" style="61"/>
    <col min="12558" max="12558" width="20.5546875" style="61" customWidth="1"/>
    <col min="12559" max="12559" width="112.88671875" style="61" customWidth="1"/>
    <col min="12560" max="12560" width="9.88671875" style="61" customWidth="1"/>
    <col min="12561" max="12561" width="14.44140625" style="61" customWidth="1"/>
    <col min="12562" max="12562" width="41.5546875" style="61" customWidth="1"/>
    <col min="12563" max="12563" width="45.5546875" style="61" customWidth="1"/>
    <col min="12564" max="12813" width="9.109375" style="61"/>
    <col min="12814" max="12814" width="20.5546875" style="61" customWidth="1"/>
    <col min="12815" max="12815" width="112.88671875" style="61" customWidth="1"/>
    <col min="12816" max="12816" width="9.88671875" style="61" customWidth="1"/>
    <col min="12817" max="12817" width="14.44140625" style="61" customWidth="1"/>
    <col min="12818" max="12818" width="41.5546875" style="61" customWidth="1"/>
    <col min="12819" max="12819" width="45.5546875" style="61" customWidth="1"/>
    <col min="12820" max="13069" width="9.109375" style="61"/>
    <col min="13070" max="13070" width="20.5546875" style="61" customWidth="1"/>
    <col min="13071" max="13071" width="112.88671875" style="61" customWidth="1"/>
    <col min="13072" max="13072" width="9.88671875" style="61" customWidth="1"/>
    <col min="13073" max="13073" width="14.44140625" style="61" customWidth="1"/>
    <col min="13074" max="13074" width="41.5546875" style="61" customWidth="1"/>
    <col min="13075" max="13075" width="45.5546875" style="61" customWidth="1"/>
    <col min="13076" max="13325" width="9.109375" style="61"/>
    <col min="13326" max="13326" width="20.5546875" style="61" customWidth="1"/>
    <col min="13327" max="13327" width="112.88671875" style="61" customWidth="1"/>
    <col min="13328" max="13328" width="9.88671875" style="61" customWidth="1"/>
    <col min="13329" max="13329" width="14.44140625" style="61" customWidth="1"/>
    <col min="13330" max="13330" width="41.5546875" style="61" customWidth="1"/>
    <col min="13331" max="13331" width="45.5546875" style="61" customWidth="1"/>
    <col min="13332" max="13581" width="9.109375" style="61"/>
    <col min="13582" max="13582" width="20.5546875" style="61" customWidth="1"/>
    <col min="13583" max="13583" width="112.88671875" style="61" customWidth="1"/>
    <col min="13584" max="13584" width="9.88671875" style="61" customWidth="1"/>
    <col min="13585" max="13585" width="14.44140625" style="61" customWidth="1"/>
    <col min="13586" max="13586" width="41.5546875" style="61" customWidth="1"/>
    <col min="13587" max="13587" width="45.5546875" style="61" customWidth="1"/>
    <col min="13588" max="13837" width="9.109375" style="61"/>
    <col min="13838" max="13838" width="20.5546875" style="61" customWidth="1"/>
    <col min="13839" max="13839" width="112.88671875" style="61" customWidth="1"/>
    <col min="13840" max="13840" width="9.88671875" style="61" customWidth="1"/>
    <col min="13841" max="13841" width="14.44140625" style="61" customWidth="1"/>
    <col min="13842" max="13842" width="41.5546875" style="61" customWidth="1"/>
    <col min="13843" max="13843" width="45.5546875" style="61" customWidth="1"/>
    <col min="13844" max="14093" width="9.109375" style="61"/>
    <col min="14094" max="14094" width="20.5546875" style="61" customWidth="1"/>
    <col min="14095" max="14095" width="112.88671875" style="61" customWidth="1"/>
    <col min="14096" max="14096" width="9.88671875" style="61" customWidth="1"/>
    <col min="14097" max="14097" width="14.44140625" style="61" customWidth="1"/>
    <col min="14098" max="14098" width="41.5546875" style="61" customWidth="1"/>
    <col min="14099" max="14099" width="45.5546875" style="61" customWidth="1"/>
    <col min="14100" max="14349" width="9.109375" style="61"/>
    <col min="14350" max="14350" width="20.5546875" style="61" customWidth="1"/>
    <col min="14351" max="14351" width="112.88671875" style="61" customWidth="1"/>
    <col min="14352" max="14352" width="9.88671875" style="61" customWidth="1"/>
    <col min="14353" max="14353" width="14.44140625" style="61" customWidth="1"/>
    <col min="14354" max="14354" width="41.5546875" style="61" customWidth="1"/>
    <col min="14355" max="14355" width="45.5546875" style="61" customWidth="1"/>
    <col min="14356" max="14605" width="9.109375" style="61"/>
    <col min="14606" max="14606" width="20.5546875" style="61" customWidth="1"/>
    <col min="14607" max="14607" width="112.88671875" style="61" customWidth="1"/>
    <col min="14608" max="14608" width="9.88671875" style="61" customWidth="1"/>
    <col min="14609" max="14609" width="14.44140625" style="61" customWidth="1"/>
    <col min="14610" max="14610" width="41.5546875" style="61" customWidth="1"/>
    <col min="14611" max="14611" width="45.5546875" style="61" customWidth="1"/>
    <col min="14612" max="14861" width="9.109375" style="61"/>
    <col min="14862" max="14862" width="20.5546875" style="61" customWidth="1"/>
    <col min="14863" max="14863" width="112.88671875" style="61" customWidth="1"/>
    <col min="14864" max="14864" width="9.88671875" style="61" customWidth="1"/>
    <col min="14865" max="14865" width="14.44140625" style="61" customWidth="1"/>
    <col min="14866" max="14866" width="41.5546875" style="61" customWidth="1"/>
    <col min="14867" max="14867" width="45.5546875" style="61" customWidth="1"/>
    <col min="14868" max="15117" width="9.109375" style="61"/>
    <col min="15118" max="15118" width="20.5546875" style="61" customWidth="1"/>
    <col min="15119" max="15119" width="112.88671875" style="61" customWidth="1"/>
    <col min="15120" max="15120" width="9.88671875" style="61" customWidth="1"/>
    <col min="15121" max="15121" width="14.44140625" style="61" customWidth="1"/>
    <col min="15122" max="15122" width="41.5546875" style="61" customWidth="1"/>
    <col min="15123" max="15123" width="45.5546875" style="61" customWidth="1"/>
    <col min="15124" max="15373" width="9.109375" style="61"/>
    <col min="15374" max="15374" width="20.5546875" style="61" customWidth="1"/>
    <col min="15375" max="15375" width="112.88671875" style="61" customWidth="1"/>
    <col min="15376" max="15376" width="9.88671875" style="61" customWidth="1"/>
    <col min="15377" max="15377" width="14.44140625" style="61" customWidth="1"/>
    <col min="15378" max="15378" width="41.5546875" style="61" customWidth="1"/>
    <col min="15379" max="15379" width="45.5546875" style="61" customWidth="1"/>
    <col min="15380" max="15629" width="9.109375" style="61"/>
    <col min="15630" max="15630" width="20.5546875" style="61" customWidth="1"/>
    <col min="15631" max="15631" width="112.88671875" style="61" customWidth="1"/>
    <col min="15632" max="15632" width="9.88671875" style="61" customWidth="1"/>
    <col min="15633" max="15633" width="14.44140625" style="61" customWidth="1"/>
    <col min="15634" max="15634" width="41.5546875" style="61" customWidth="1"/>
    <col min="15635" max="15635" width="45.5546875" style="61" customWidth="1"/>
    <col min="15636" max="16384" width="9.109375" style="61"/>
  </cols>
  <sheetData>
    <row r="1" spans="1:6" ht="70.5" customHeight="1">
      <c r="A1" s="60" t="s">
        <v>10</v>
      </c>
      <c r="B1" s="257" t="s">
        <v>155</v>
      </c>
      <c r="C1" s="258"/>
      <c r="D1" s="258"/>
      <c r="E1" s="258"/>
      <c r="F1" s="259"/>
    </row>
    <row r="2" spans="1:6" s="19" customFormat="1" ht="40.5" customHeight="1">
      <c r="A2" s="236" t="s">
        <v>328</v>
      </c>
      <c r="B2" s="236"/>
      <c r="C2" s="236"/>
      <c r="D2" s="236"/>
      <c r="E2" s="236"/>
      <c r="F2" s="236"/>
    </row>
    <row r="3" spans="1:6" s="20" customFormat="1" ht="18" customHeight="1">
      <c r="A3" s="260" t="s">
        <v>329</v>
      </c>
      <c r="B3" s="261"/>
      <c r="C3" s="261"/>
      <c r="D3" s="261"/>
      <c r="E3" s="261"/>
      <c r="F3" s="261"/>
    </row>
    <row r="4" spans="1:6" s="23" customFormat="1" ht="18" customHeight="1">
      <c r="A4" s="251" t="s">
        <v>0</v>
      </c>
      <c r="B4" s="251"/>
      <c r="C4" s="251"/>
      <c r="D4" s="251"/>
      <c r="E4" s="251"/>
      <c r="F4" s="251"/>
    </row>
    <row r="5" spans="1:6" s="62" customFormat="1" ht="132" customHeight="1">
      <c r="A5" s="78" t="s">
        <v>156</v>
      </c>
      <c r="B5" s="78" t="s">
        <v>2</v>
      </c>
      <c r="C5" s="78" t="s">
        <v>3</v>
      </c>
      <c r="D5" s="79" t="s">
        <v>14</v>
      </c>
      <c r="E5" s="80" t="s">
        <v>264</v>
      </c>
      <c r="F5" s="80" t="s">
        <v>265</v>
      </c>
    </row>
    <row r="6" spans="1:6" s="62" customFormat="1" ht="15.6">
      <c r="A6" s="78"/>
      <c r="B6" s="78"/>
      <c r="C6" s="81" t="s">
        <v>4</v>
      </c>
      <c r="D6" s="82" t="s">
        <v>5</v>
      </c>
      <c r="E6" s="81" t="s">
        <v>6</v>
      </c>
      <c r="F6" s="83" t="s">
        <v>7</v>
      </c>
    </row>
    <row r="7" spans="1:6" s="62" customFormat="1" ht="30.75" customHeight="1">
      <c r="A7" s="84" t="s">
        <v>157</v>
      </c>
      <c r="B7" s="85" t="s">
        <v>158</v>
      </c>
      <c r="C7" s="81"/>
      <c r="D7" s="82"/>
      <c r="E7" s="81"/>
      <c r="F7" s="83"/>
    </row>
    <row r="8" spans="1:6" s="62" customFormat="1" ht="75" customHeight="1">
      <c r="A8" s="84" t="s">
        <v>159</v>
      </c>
      <c r="B8" s="74" t="s">
        <v>160</v>
      </c>
      <c r="C8" s="84" t="s">
        <v>11</v>
      </c>
      <c r="D8" s="86">
        <v>1</v>
      </c>
      <c r="E8" s="87">
        <v>26115</v>
      </c>
      <c r="F8" s="87">
        <f>D8*E8</f>
        <v>26115</v>
      </c>
    </row>
    <row r="9" spans="1:6" s="62" customFormat="1" ht="52.8">
      <c r="A9" s="84" t="s">
        <v>161</v>
      </c>
      <c r="B9" s="73" t="s">
        <v>162</v>
      </c>
      <c r="C9" s="84" t="s">
        <v>11</v>
      </c>
      <c r="D9" s="86">
        <v>1</v>
      </c>
      <c r="E9" s="87">
        <v>19780</v>
      </c>
      <c r="F9" s="87">
        <f t="shared" ref="F9:F10" si="0">D9*E9</f>
        <v>19780</v>
      </c>
    </row>
    <row r="10" spans="1:6" s="62" customFormat="1" ht="62.25" customHeight="1">
      <c r="A10" s="84" t="s">
        <v>163</v>
      </c>
      <c r="B10" s="76" t="s">
        <v>164</v>
      </c>
      <c r="C10" s="84" t="s">
        <v>11</v>
      </c>
      <c r="D10" s="86">
        <v>1</v>
      </c>
      <c r="E10" s="87">
        <v>57499.999999999993</v>
      </c>
      <c r="F10" s="87">
        <f t="shared" si="0"/>
        <v>57499.999999999993</v>
      </c>
    </row>
    <row r="11" spans="1:6" s="62" customFormat="1" ht="105" customHeight="1">
      <c r="A11" s="84" t="s">
        <v>165</v>
      </c>
      <c r="B11" s="76" t="s">
        <v>166</v>
      </c>
      <c r="C11" s="84"/>
      <c r="D11" s="89"/>
      <c r="E11" s="87"/>
      <c r="F11" s="87"/>
    </row>
    <row r="12" spans="1:6" s="62" customFormat="1" ht="45" customHeight="1">
      <c r="A12" s="84" t="s">
        <v>167</v>
      </c>
      <c r="B12" s="74" t="s">
        <v>168</v>
      </c>
      <c r="C12" s="90" t="s">
        <v>11</v>
      </c>
      <c r="D12" s="89">
        <v>2</v>
      </c>
      <c r="E12" s="87">
        <v>23740</v>
      </c>
      <c r="F12" s="87">
        <f t="shared" ref="F12:F14" si="1">D12*E12</f>
        <v>47480</v>
      </c>
    </row>
    <row r="13" spans="1:6" s="62" customFormat="1" ht="41.25" customHeight="1">
      <c r="A13" s="84" t="s">
        <v>169</v>
      </c>
      <c r="B13" s="74" t="s">
        <v>170</v>
      </c>
      <c r="C13" s="90" t="s">
        <v>11</v>
      </c>
      <c r="D13" s="89">
        <v>1</v>
      </c>
      <c r="E13" s="87">
        <v>50645</v>
      </c>
      <c r="F13" s="87">
        <f t="shared" si="1"/>
        <v>50645</v>
      </c>
    </row>
    <row r="14" spans="1:6" s="62" customFormat="1" ht="41.25" customHeight="1">
      <c r="A14" s="84" t="s">
        <v>171</v>
      </c>
      <c r="B14" s="74" t="s">
        <v>172</v>
      </c>
      <c r="C14" s="90" t="s">
        <v>173</v>
      </c>
      <c r="D14" s="89">
        <v>150</v>
      </c>
      <c r="E14" s="87">
        <v>633</v>
      </c>
      <c r="F14" s="87">
        <f t="shared" si="1"/>
        <v>94950</v>
      </c>
    </row>
    <row r="15" spans="1:6" s="62" customFormat="1" ht="127.5" customHeight="1">
      <c r="A15" s="84" t="s">
        <v>175</v>
      </c>
      <c r="B15" s="76" t="s">
        <v>176</v>
      </c>
      <c r="C15" s="84"/>
      <c r="D15" s="89"/>
      <c r="E15" s="87"/>
      <c r="F15" s="87"/>
    </row>
    <row r="16" spans="1:6" s="62" customFormat="1" ht="42.75" customHeight="1">
      <c r="A16" s="84" t="s">
        <v>177</v>
      </c>
      <c r="B16" s="91" t="s">
        <v>178</v>
      </c>
      <c r="C16" s="90" t="s">
        <v>173</v>
      </c>
      <c r="D16" s="89">
        <v>50</v>
      </c>
      <c r="E16" s="87">
        <v>522</v>
      </c>
      <c r="F16" s="87">
        <f t="shared" ref="F16:F23" si="2">D16*E16</f>
        <v>26100</v>
      </c>
    </row>
    <row r="17" spans="1:6" s="62" customFormat="1" ht="45" customHeight="1">
      <c r="A17" s="84" t="s">
        <v>179</v>
      </c>
      <c r="B17" s="91" t="s">
        <v>180</v>
      </c>
      <c r="C17" s="90" t="s">
        <v>173</v>
      </c>
      <c r="D17" s="89">
        <v>50</v>
      </c>
      <c r="E17" s="87">
        <v>610</v>
      </c>
      <c r="F17" s="87">
        <f t="shared" si="2"/>
        <v>30500</v>
      </c>
    </row>
    <row r="18" spans="1:6" s="62" customFormat="1" ht="45" customHeight="1">
      <c r="A18" s="84" t="s">
        <v>181</v>
      </c>
      <c r="B18" s="91" t="s">
        <v>182</v>
      </c>
      <c r="C18" s="90" t="s">
        <v>173</v>
      </c>
      <c r="D18" s="89">
        <v>150</v>
      </c>
      <c r="E18" s="87">
        <v>790</v>
      </c>
      <c r="F18" s="87">
        <f t="shared" si="2"/>
        <v>118500</v>
      </c>
    </row>
    <row r="19" spans="1:6" s="62" customFormat="1" ht="35.1" customHeight="1">
      <c r="A19" s="84" t="s">
        <v>183</v>
      </c>
      <c r="B19" s="91" t="s">
        <v>184</v>
      </c>
      <c r="C19" s="90" t="s">
        <v>173</v>
      </c>
      <c r="D19" s="89">
        <v>75</v>
      </c>
      <c r="E19" s="87">
        <v>1160</v>
      </c>
      <c r="F19" s="87">
        <f t="shared" si="2"/>
        <v>87000</v>
      </c>
    </row>
    <row r="20" spans="1:6" s="62" customFormat="1" ht="35.1" customHeight="1">
      <c r="A20" s="84" t="s">
        <v>185</v>
      </c>
      <c r="B20" s="91" t="s">
        <v>186</v>
      </c>
      <c r="C20" s="90" t="s">
        <v>173</v>
      </c>
      <c r="D20" s="89">
        <v>50</v>
      </c>
      <c r="E20" s="87">
        <v>930</v>
      </c>
      <c r="F20" s="87">
        <f t="shared" si="2"/>
        <v>46500</v>
      </c>
    </row>
    <row r="21" spans="1:6" s="62" customFormat="1" ht="46.5" customHeight="1">
      <c r="A21" s="84" t="s">
        <v>187</v>
      </c>
      <c r="B21" s="91" t="s">
        <v>188</v>
      </c>
      <c r="C21" s="90" t="s">
        <v>173</v>
      </c>
      <c r="D21" s="89">
        <v>25</v>
      </c>
      <c r="E21" s="87">
        <v>790</v>
      </c>
      <c r="F21" s="87">
        <f t="shared" si="2"/>
        <v>19750</v>
      </c>
    </row>
    <row r="22" spans="1:6" s="62" customFormat="1" ht="35.1" customHeight="1">
      <c r="A22" s="84" t="s">
        <v>189</v>
      </c>
      <c r="B22" s="91" t="s">
        <v>190</v>
      </c>
      <c r="C22" s="90" t="s">
        <v>11</v>
      </c>
      <c r="D22" s="89">
        <v>1</v>
      </c>
      <c r="E22" s="87">
        <v>31335</v>
      </c>
      <c r="F22" s="87">
        <f t="shared" si="2"/>
        <v>31335</v>
      </c>
    </row>
    <row r="23" spans="1:6" s="62" customFormat="1" ht="46.5" customHeight="1">
      <c r="A23" s="84" t="s">
        <v>191</v>
      </c>
      <c r="B23" s="91" t="s">
        <v>192</v>
      </c>
      <c r="C23" s="90" t="s">
        <v>173</v>
      </c>
      <c r="D23" s="89">
        <v>25</v>
      </c>
      <c r="E23" s="87">
        <v>945</v>
      </c>
      <c r="F23" s="87">
        <f t="shared" si="2"/>
        <v>23625</v>
      </c>
    </row>
    <row r="24" spans="1:6" s="62" customFormat="1" ht="183" customHeight="1">
      <c r="A24" s="84" t="s">
        <v>193</v>
      </c>
      <c r="B24" s="92" t="s">
        <v>308</v>
      </c>
      <c r="C24" s="90" t="s">
        <v>11</v>
      </c>
      <c r="D24" s="89">
        <v>1</v>
      </c>
      <c r="E24" s="87">
        <v>92325</v>
      </c>
      <c r="F24" s="87">
        <f>D24*E24</f>
        <v>92325</v>
      </c>
    </row>
    <row r="25" spans="1:6" s="62" customFormat="1" ht="20.25" customHeight="1">
      <c r="A25" s="238" t="s">
        <v>194</v>
      </c>
      <c r="B25" s="238"/>
      <c r="C25" s="238"/>
      <c r="D25" s="238"/>
      <c r="E25" s="93"/>
      <c r="F25" s="77">
        <f>SUM(F7:F24)</f>
        <v>772105</v>
      </c>
    </row>
    <row r="26" spans="1:6" s="62" customFormat="1">
      <c r="A26" s="63"/>
      <c r="B26" s="64"/>
      <c r="C26" s="63"/>
      <c r="D26" s="65"/>
    </row>
  </sheetData>
  <sheetProtection password="CEE5" sheet="1" objects="1" scenarios="1" formatCells="0" formatColumns="0"/>
  <mergeCells count="6">
    <mergeCell ref="A25:B25"/>
    <mergeCell ref="C25:D25"/>
    <mergeCell ref="B1:F1"/>
    <mergeCell ref="A2:F2"/>
    <mergeCell ref="A4:F4"/>
    <mergeCell ref="A3:F3"/>
  </mergeCells>
  <pageMargins left="0.70866141732283472" right="0.70866141732283472" top="0.74803149606299213" bottom="0.74803149606299213" header="0.31496062992125984" footer="0.31496062992125984"/>
  <pageSetup paperSize="9" scale="3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8</vt:i4>
      </vt:variant>
    </vt:vector>
  </HeadingPairs>
  <TitlesOfParts>
    <vt:vector size="15" baseType="lpstr">
      <vt:lpstr>PREAMBLE TO SOR</vt:lpstr>
      <vt:lpstr> SUMMARY</vt:lpstr>
      <vt:lpstr>Total</vt:lpstr>
      <vt:lpstr>Sec-B</vt:lpstr>
      <vt:lpstr>SEC-C</vt:lpstr>
      <vt:lpstr>SEC E</vt:lpstr>
      <vt:lpstr>SEC F</vt:lpstr>
      <vt:lpstr>'PREAMBLE TO SOR'!Print_Area</vt:lpstr>
      <vt:lpstr>'SEC E'!Print_Area</vt:lpstr>
      <vt:lpstr>'SEC F'!Print_Area</vt:lpstr>
      <vt:lpstr>'Sec-B'!Print_Area</vt:lpstr>
      <vt:lpstr>'SEC-C'!Print_Area</vt:lpstr>
      <vt:lpstr>Total!Print_Area</vt:lpstr>
      <vt:lpstr>'Sec-B'!Print_Titles</vt:lpstr>
      <vt:lpstr>'SEC-C'!Print_Titles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2020-12-17T11:02:57Z</dcterms:modified>
</cp:coreProperties>
</file>