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360" yWindow="120" windowWidth="19416" windowHeight="10896" activeTab="2"/>
  </bookViews>
  <sheets>
    <sheet name="PREAMBLE TO SOR" sheetId="20" r:id="rId1"/>
    <sheet name="SUMMARY" sheetId="21" r:id="rId2"/>
    <sheet name="Total" sheetId="12" r:id="rId3"/>
    <sheet name="Sec-B" sheetId="13" r:id="rId4"/>
    <sheet name="SEC-C" sheetId="18" r:id="rId5"/>
    <sheet name="SEC E" sheetId="19" r:id="rId6"/>
    <sheet name="SEC F" sheetId="14" r:id="rId7"/>
  </sheets>
  <definedNames>
    <definedName name="_xlnm.Print_Area" localSheetId="0">'PREAMBLE TO SOR'!$A$1:$P$14</definedName>
    <definedName name="_xlnm.Print_Area" localSheetId="5">'SEC E'!$A$1:$F$19</definedName>
    <definedName name="_xlnm.Print_Area" localSheetId="6">'SEC F'!$A$1:$F$25</definedName>
    <definedName name="_xlnm.Print_Area" localSheetId="3">'Sec-B'!$A$1:$F$103</definedName>
    <definedName name="_xlnm.Print_Area" localSheetId="4">'SEC-C'!$A$1:$F$28</definedName>
    <definedName name="_xlnm.Print_Area" localSheetId="2">Total!$A$1:$D$13</definedName>
    <definedName name="_xlnm.Print_Titles" localSheetId="3">'Sec-B'!$1:$5</definedName>
    <definedName name="_xlnm.Print_Titles" localSheetId="4">'SEC-C'!$1:$6</definedName>
  </definedNames>
  <calcPr calcId="124519"/>
</workbook>
</file>

<file path=xl/calcChain.xml><?xml version="1.0" encoding="utf-8"?>
<calcChain xmlns="http://schemas.openxmlformats.org/spreadsheetml/2006/main">
  <c r="E95" i="13"/>
  <c r="F24" l="1"/>
  <c r="F24" i="14" l="1"/>
  <c r="F23"/>
  <c r="F22"/>
  <c r="F21"/>
  <c r="F20"/>
  <c r="F19"/>
  <c r="F18"/>
  <c r="F17"/>
  <c r="F16"/>
  <c r="F14"/>
  <c r="F13"/>
  <c r="F12"/>
  <c r="F9"/>
  <c r="F8"/>
  <c r="F18" i="19"/>
  <c r="F17"/>
  <c r="F15"/>
  <c r="F14"/>
  <c r="F13"/>
  <c r="F12"/>
  <c r="F11"/>
  <c r="F10"/>
  <c r="F9"/>
  <c r="F7"/>
  <c r="F27" i="18"/>
  <c r="F25"/>
  <c r="F23"/>
  <c r="F21"/>
  <c r="F18"/>
  <c r="F17"/>
  <c r="F15"/>
  <c r="F14"/>
  <c r="F13"/>
  <c r="F12"/>
  <c r="F10"/>
  <c r="F8"/>
  <c r="F100" i="13"/>
  <c r="F95"/>
  <c r="F92"/>
  <c r="F81"/>
  <c r="F80"/>
  <c r="F79"/>
  <c r="F74"/>
  <c r="F73"/>
  <c r="F72"/>
  <c r="F71"/>
  <c r="F68"/>
  <c r="F66"/>
  <c r="F65"/>
  <c r="F64"/>
  <c r="F63"/>
  <c r="F60"/>
  <c r="F56"/>
  <c r="F53"/>
  <c r="F51"/>
  <c r="F48"/>
  <c r="F45"/>
  <c r="F44"/>
  <c r="F39"/>
  <c r="F37"/>
  <c r="F36"/>
  <c r="F35"/>
  <c r="F34"/>
  <c r="F32"/>
  <c r="F25"/>
  <c r="F26"/>
  <c r="F27"/>
  <c r="F28"/>
  <c r="F28" i="18" l="1"/>
  <c r="E10" i="14"/>
  <c r="F10" s="1"/>
  <c r="F25" s="1"/>
  <c r="E82" i="13" l="1"/>
  <c r="F82" s="1"/>
  <c r="E58" l="1"/>
  <c r="F58" s="1"/>
  <c r="F102" l="1"/>
  <c r="E98"/>
  <c r="F98" s="1"/>
  <c r="F19" i="19" l="1"/>
  <c r="D9" i="12" s="1"/>
  <c r="D6" l="1"/>
  <c r="D7" l="1"/>
  <c r="D10"/>
  <c r="D12" l="1"/>
  <c r="C6" i="21" s="1"/>
</calcChain>
</file>

<file path=xl/sharedStrings.xml><?xml version="1.0" encoding="utf-8"?>
<sst xmlns="http://schemas.openxmlformats.org/spreadsheetml/2006/main" count="462" uniqueCount="358">
  <si>
    <t>Currency: INR</t>
  </si>
  <si>
    <t>SOR Item No.</t>
  </si>
  <si>
    <t>Description of Item</t>
  </si>
  <si>
    <t>Unit</t>
  </si>
  <si>
    <t>(1)</t>
  </si>
  <si>
    <t>(2)</t>
  </si>
  <si>
    <t>(3)</t>
  </si>
  <si>
    <t>(4)</t>
  </si>
  <si>
    <t>Nos.</t>
  </si>
  <si>
    <t>Set</t>
  </si>
  <si>
    <t>GAIL (India) Limited</t>
  </si>
  <si>
    <t>Nos</t>
  </si>
  <si>
    <t>Mtr.</t>
  </si>
  <si>
    <t>No.</t>
  </si>
  <si>
    <t>Qty.</t>
  </si>
  <si>
    <t>Sl.</t>
  </si>
  <si>
    <t>Section</t>
  </si>
  <si>
    <t>Description of work</t>
  </si>
  <si>
    <t>In Figures</t>
  </si>
  <si>
    <t>A</t>
  </si>
  <si>
    <t>B</t>
  </si>
  <si>
    <t>Mechanical Piping &amp; Terminal Works</t>
  </si>
  <si>
    <t>C</t>
  </si>
  <si>
    <t>Civil &amp; Structural Works</t>
  </si>
  <si>
    <t>D</t>
  </si>
  <si>
    <t>E</t>
  </si>
  <si>
    <t>Electrical Works</t>
  </si>
  <si>
    <t>F</t>
  </si>
  <si>
    <t>Instrumentation Works</t>
  </si>
  <si>
    <t>G</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</si>
  <si>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</si>
  <si>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</si>
  <si>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</si>
  <si>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</si>
  <si>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</si>
  <si>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</si>
  <si>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</si>
  <si>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</si>
  <si>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</si>
  <si>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</si>
  <si>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</si>
  <si>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</si>
  <si>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</si>
  <si>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</si>
  <si>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</si>
  <si>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</si>
  <si>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</si>
  <si>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</si>
  <si>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</si>
  <si>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</si>
  <si>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</si>
  <si>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</si>
  <si>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</si>
  <si>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</si>
  <si>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</si>
  <si>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</si>
  <si>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B001090</t>
  </si>
  <si>
    <t xml:space="preserve">¾" NB Piping different grades &amp; thickness </t>
  </si>
  <si>
    <t>B001100</t>
  </si>
  <si>
    <t>INSTALLATION OF VALVES</t>
  </si>
  <si>
    <t>INSTALLATION OF ABOVE GROUND FLANGED VALVES (BALL / PLUG / CHECK / GATE / GLOBE) AS PER DETAILS GIVEN BELOW:</t>
  </si>
  <si>
    <t>Size - 8.0 Inch, Rating - 150#/300#/600#</t>
  </si>
  <si>
    <t>B001130</t>
  </si>
  <si>
    <t>Size - 2.0 Inch, Rating - 150#/300#/600#</t>
  </si>
  <si>
    <t>Size - 3/4 Inch, Rating - 800#</t>
  </si>
  <si>
    <t>B001200</t>
  </si>
  <si>
    <t>INSTALLATION OF ABOVE GROUND BUTT WELDED/SOCKET WELDED VALVES (BALL / PLUG / CHECK / GATE / GLOBE) AS PER DETAILS GIVEN BELOW:</t>
  </si>
  <si>
    <t>B001220</t>
  </si>
  <si>
    <t>B001230</t>
  </si>
  <si>
    <t>B001240</t>
  </si>
  <si>
    <t>Size - 4.0 Inch, Rating - 150#/300#/600#</t>
  </si>
  <si>
    <t>Size - 2.0 Inch, Rating -150#/300#/600#</t>
  </si>
  <si>
    <t>B001270</t>
  </si>
  <si>
    <t>B001300</t>
  </si>
  <si>
    <t>INSTALLATION OF  ABOVE  GROUND  GAS ACTUATED VALVES  AS PER DETAILS GIVEN BELOW</t>
  </si>
  <si>
    <t>B001310</t>
  </si>
  <si>
    <t xml:space="preserve">Size - 4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</si>
  <si>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</si>
  <si>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</si>
  <si>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</si>
  <si>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</si>
  <si>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</si>
  <si>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</si>
  <si>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</si>
  <si>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3/4 " NB Sch 160 , A 106 Gr.B. </t>
  </si>
  <si>
    <t>B02200</t>
  </si>
  <si>
    <t xml:space="preserve">VALVES </t>
  </si>
  <si>
    <t>B02300</t>
  </si>
  <si>
    <t>Supply of Socket Welded (SW) Ends Ball Valves as per  PMS and Data Sheet</t>
  </si>
  <si>
    <t>B002310</t>
  </si>
  <si>
    <t>B02600</t>
  </si>
  <si>
    <t>FLANGES</t>
  </si>
  <si>
    <t>B02700</t>
  </si>
  <si>
    <t>Supply of SW Raised Face (SWRF) Flanges as per details below:</t>
  </si>
  <si>
    <t>B02800</t>
  </si>
  <si>
    <t>Supply of Raised Face Blind Flanges (BLRF) as per details given below:</t>
  </si>
  <si>
    <t>B02900</t>
  </si>
  <si>
    <t>FITTINGS</t>
  </si>
  <si>
    <t>B03300</t>
  </si>
  <si>
    <t>Supply of Sockolet conforming to MSS-SP-97, Material - ASTM A105 and as per details given below:</t>
  </si>
  <si>
    <t>B003391</t>
  </si>
  <si>
    <t>4" x 3/4", 6000#</t>
  </si>
  <si>
    <t>B03400</t>
  </si>
  <si>
    <t>Supply of Weldolet conforming to MSS-SP-97, Material - ASTM A105 (CHARPY) and as per details given below:</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</si>
  <si>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</si>
  <si>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</si>
  <si>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</si>
  <si>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</si>
  <si>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</si>
  <si>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</si>
  <si>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</si>
  <si>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</si>
  <si>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</si>
  <si>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</si>
  <si>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</si>
  <si>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</si>
  <si>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</si>
  <si>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</si>
  <si>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</si>
  <si>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</si>
  <si>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</si>
  <si>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</si>
  <si>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</si>
  <si>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</si>
  <si>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</si>
  <si>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</si>
  <si>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</si>
  <si>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</si>
  <si>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except Radiography.</t>
  </si>
  <si>
    <t>Testing/ drying/cleaning/Golden Tie -In with existing  Pipeline</t>
  </si>
  <si>
    <t>B007010</t>
  </si>
  <si>
    <t>Piping different grades &amp; thickness</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</si>
  <si>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</si>
  <si>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</si>
  <si>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</si>
  <si>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</si>
  <si>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</si>
  <si>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</si>
  <si>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</si>
  <si>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</si>
  <si>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</si>
  <si>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</si>
  <si>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</si>
  <si>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</si>
  <si>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</si>
  <si>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</si>
  <si>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</si>
  <si>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</si>
  <si>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</si>
  <si>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</si>
  <si>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</si>
  <si>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</si>
  <si>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</si>
  <si>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</si>
  <si>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</si>
  <si>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</si>
  <si>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</si>
  <si>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</si>
  <si>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t>B002110</t>
  </si>
  <si>
    <t>B002107</t>
  </si>
  <si>
    <t>HANDLING, LIFTING, TRANSPORTATION (INSTALLATION) OF EQUIPMENTS / VESSELS (Within Campus)</t>
  </si>
  <si>
    <t>B0011000</t>
  </si>
  <si>
    <t>SCHEDULE OF RATES (SOR): SECTION-F [INSTRUMENTATION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</si>
  <si>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</si>
  <si>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</si>
  <si>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</si>
  <si>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</si>
  <si>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</si>
  <si>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</si>
  <si>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</si>
  <si>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</si>
  <si>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</si>
  <si>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</si>
  <si>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</si>
  <si>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</si>
  <si>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</si>
  <si>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</si>
  <si>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</si>
  <si>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</si>
  <si>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</si>
  <si>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</si>
  <si>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LS</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</si>
  <si>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</si>
  <si>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</si>
  <si>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</si>
  <si>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</si>
  <si>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</si>
  <si>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</si>
  <si>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</si>
  <si>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</si>
  <si>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</si>
  <si>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</si>
  <si>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</si>
  <si>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</si>
  <si>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</si>
  <si>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</si>
  <si>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</si>
  <si>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</si>
  <si>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</si>
  <si>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</si>
  <si>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F00600</t>
  </si>
  <si>
    <t>TOTAL: SECTION-F [INSTRUMENTATION WORKS]</t>
  </si>
  <si>
    <t>SCHEDULE OF RATES (SOR): SECTION-E [ELECTRICAL WORKS]</t>
  </si>
  <si>
    <t>E00100</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</si>
  <si>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</si>
  <si>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</si>
  <si>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</si>
  <si>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</si>
  <si>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</si>
  <si>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</si>
  <si>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</si>
  <si>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</si>
  <si>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Item No.</t>
  </si>
  <si>
    <t xml:space="preserve">CV001.00.00 </t>
  </si>
  <si>
    <t xml:space="preserve">SURVEY WORKS </t>
  </si>
  <si>
    <t xml:space="preserve">CV001.01.00 </t>
  </si>
  <si>
    <r>
      <t>M</t>
    </r>
    <r>
      <rPr>
        <vertAlign val="superscript"/>
        <sz val="11"/>
        <color indexed="8"/>
        <rFont val="Arial"/>
        <family val="2"/>
      </rPr>
      <t>2</t>
    </r>
  </si>
  <si>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</si>
  <si>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</si>
  <si>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</si>
  <si>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</si>
  <si>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</si>
  <si>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r>
      <t>M</t>
    </r>
    <r>
      <rPr>
        <vertAlign val="superscript"/>
        <sz val="11"/>
        <color indexed="8"/>
        <rFont val="Arial"/>
        <family val="2"/>
      </rPr>
      <t>3</t>
    </r>
  </si>
  <si>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</si>
  <si>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</si>
  <si>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</si>
  <si>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</si>
  <si>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</si>
  <si>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</si>
  <si>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</si>
  <si>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</si>
  <si>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</si>
  <si>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</si>
  <si>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</si>
  <si>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</si>
  <si>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</si>
  <si>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</si>
  <si>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CV013.05.00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</si>
  <si>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</si>
  <si>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</si>
  <si>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</si>
  <si>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</si>
  <si>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</si>
  <si>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</si>
  <si>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</si>
  <si>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</si>
  <si>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</si>
  <si>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</si>
  <si>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</si>
  <si>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</si>
  <si>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</si>
  <si>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</si>
  <si>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</si>
  <si>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</si>
  <si>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</si>
  <si>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</si>
  <si>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</si>
  <si>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Size - 0.75 Inch, 800#, SW Ends, Design  Standard - BS EN 1SO 17292, Floating type, Full Bore Ball Valve, Lever Operated </t>
  </si>
  <si>
    <t>Size - 3/4  Inch, 600# , Thk/Sch - 160 , Material - ASTM A105, Face/Finish - RF/125AARH , Dimn. Std. - ASME B16.5</t>
  </si>
  <si>
    <t>Size - 3/4 Inch, 600# ,  Material - ASTM A105, Face/Finish - RF/125AARH , Dimn. Std. - ASME B16.5</t>
  </si>
  <si>
    <t>Total amount of quoted prices incusive  of all applicable taxex, duties except GST</t>
  </si>
  <si>
    <t>6 kg capacity DCP fire extinguisher (portable) considered  1 no. for each locations</t>
  </si>
  <si>
    <r>
      <rPr>
        <b/>
        <sz val="16"/>
        <rFont val="Arial"/>
        <family val="2"/>
      </rPr>
      <t>SCHEDULE OF RATES (SOR): SECTION-C [CIVIL / STRUCTURAL &amp; ARCHITECTURAL]</t>
    </r>
    <r>
      <rPr>
        <b/>
        <sz val="12"/>
        <rFont val="Arial"/>
        <family val="2"/>
      </rPr>
      <t xml:space="preserve">
</t>
    </r>
  </si>
  <si>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</si>
  <si>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 xml:space="preserve">
GAIL (India) Limited</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</si>
  <si>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</si>
  <si>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</si>
  <si>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</si>
  <si>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</si>
  <si>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</si>
  <si>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</si>
  <si>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</si>
  <si>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</si>
  <si>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</si>
  <si>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</si>
  <si>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</si>
  <si>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</si>
  <si>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</si>
  <si>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</si>
  <si>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</si>
  <si>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</si>
  <si>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</si>
  <si>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</si>
  <si>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</si>
  <si>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</si>
  <si>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</si>
  <si>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 </t>
  </si>
  <si>
    <t xml:space="preserve">
SUMMARY OF RATES</t>
  </si>
  <si>
    <t>DOCUMENT NO. (PA01)</t>
  </si>
  <si>
    <t>E-Tender No.</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</si>
  <si>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</si>
  <si>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</si>
  <si>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</si>
  <si>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</si>
  <si>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</si>
  <si>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</si>
  <si>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</si>
  <si>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</si>
  <si>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</si>
  <si>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</si>
  <si>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</si>
  <si>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</si>
  <si>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</si>
  <si>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</si>
  <si>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</si>
  <si>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</si>
  <si>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</si>
  <si>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</si>
  <si>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</si>
  <si>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B0011010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</si>
  <si>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</si>
  <si>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</si>
  <si>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B002840</t>
  </si>
  <si>
    <t>B03600</t>
  </si>
  <si>
    <t>Supply of Reducer (CONCENTRIC) as per details given below:</t>
  </si>
  <si>
    <t>B003610</t>
  </si>
  <si>
    <t>2" X 3/4" 6A1  XS x XXS ASTM A 234 GR. WPB B.W, ASME B16.25</t>
  </si>
  <si>
    <t>8" NB Piping different grades &amp; thickness</t>
  </si>
  <si>
    <t>Radiography 8" NB</t>
  </si>
  <si>
    <t>B004030</t>
  </si>
  <si>
    <t>B004050</t>
  </si>
  <si>
    <t xml:space="preserve">Transportation by Truck Fix up to 0-50 KM (Weight up to 10 Ton) per trip </t>
  </si>
  <si>
    <t>B006040</t>
  </si>
  <si>
    <r>
      <rPr>
        <b/>
        <sz val="10"/>
        <rFont val="Tahoma"/>
        <family val="2"/>
      </rPr>
      <t xml:space="preserve">Note: </t>
    </r>
    <r>
      <rPr>
        <sz val="10"/>
        <rFont val="Tahoma"/>
        <family val="2"/>
      </rPr>
      <t xml:space="preserve">
</t>
    </r>
    <r>
      <rPr>
        <b/>
        <sz val="10"/>
        <rFont val="Tahoma"/>
        <family val="2"/>
      </rPr>
      <t>(1)</t>
    </r>
    <r>
      <rPr>
        <sz val="10"/>
        <rFont val="Tahoma"/>
        <family val="2"/>
      </rPr>
      <t xml:space="preserve"> Min. 1 TON weightage shall be considered for SOR Item B006040 to process the payment.</t>
    </r>
    <r>
      <rPr>
        <b/>
        <sz val="10"/>
        <rFont val="Tahoma"/>
        <family val="2"/>
      </rPr>
      <t xml:space="preserve">
(2) </t>
    </r>
    <r>
      <rPr>
        <sz val="10"/>
        <rFont val="Tahoma"/>
        <family val="2"/>
      </rPr>
      <t xml:space="preserve">Unit of measurement MT - Km is product of Weight (in MT) of Material to be transported &amp; road distance (in Kilometers) between dispatch point after 50 Km as shown in the SOR Item No. B006010 &amp; B006020 to destination point. Accordingly, unit rate will be in Rs. / MT-Km; 
</t>
    </r>
    <r>
      <rPr>
        <b/>
        <sz val="10"/>
        <rFont val="Tahoma"/>
        <family val="2"/>
      </rPr>
      <t xml:space="preserve">(3) </t>
    </r>
    <r>
      <rPr>
        <sz val="10"/>
        <rFont val="Tahoma"/>
        <family val="2"/>
      </rPr>
      <t xml:space="preserve">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t>
    </r>
    <r>
      <rPr>
        <b/>
        <sz val="10"/>
        <rFont val="Tahoma"/>
        <family val="2"/>
      </rPr>
      <t xml:space="preserve">(4) </t>
    </r>
    <r>
      <rPr>
        <sz val="10"/>
        <rFont val="Tahoma"/>
        <family val="2"/>
      </rPr>
      <t xml:space="preserve">Above price shall be inclusive of all type of taxes &amp; duties, transit insurance during transportation &amp; other insurance, etc. including all financial &amp; commercial implication as per the tender document. No other payment except as per quoted unit rate &amp; executed quantities will be payable by the Owner. 
</t>
    </r>
  </si>
  <si>
    <t>Transportation by Trailer Capacoty 20 Ton (40' L X 8.6' W X 7' H) Beyond 50 KM in addition to SOR Item No. B006010.</t>
  </si>
  <si>
    <t>Transportation by Truck (Weight up to 10 Ton) Beyond 50 KM in addition to SOR Item No. B006020.</t>
  </si>
  <si>
    <t>Transportation by Trailer Fix up to 0-50 KM (Weight up to 20 Ton) per trip</t>
  </si>
  <si>
    <t>B007040</t>
  </si>
  <si>
    <t>75 kg capacity DCP fire extinguisher (portable) considered  1 no. for each locations</t>
  </si>
  <si>
    <t>Note: For Hook-up works at tap-off point, Despatch &amp; Receiving Terminal  including making provision for hooking up and carrying out shutdown activities at  terminals if necessary shall be paid as per SOR number B008010</t>
  </si>
  <si>
    <t>E-TENDER NO. 8000017675</t>
  </si>
  <si>
    <t>Supply, installation, testing, commissioning of  FLP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</si>
  <si>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NIL</t>
  </si>
  <si>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</si>
  <si>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Project :  Construction of Steel Pipeline and Associated Facilities on CGD Connectivity to M/s BPCL Saharanpur</t>
  </si>
  <si>
    <t>Total Amount (inclusive of all applicable taxes &amp; duties excluding GST)
[1+2+3+4+5+6+7]</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</si>
  <si>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</si>
  <si>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</si>
  <si>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</si>
  <si>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</si>
  <si>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</si>
  <si>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</si>
  <si>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</si>
  <si>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</si>
  <si>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</si>
  <si>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</si>
  <si>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</si>
  <si>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</si>
  <si>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</si>
  <si>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</si>
  <si>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</si>
  <si>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</si>
  <si>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</si>
  <si>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</si>
  <si>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</si>
  <si>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</si>
  <si>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</si>
  <si>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SUMMARY OF SCHEDULE OF RATES- PART A
  LAYING TENDER FOR 
CONSTRUCTION OF STEEL PIPELINE AND ASSOCIATED FACILITIES ON CGD Connectivity TO M/s. BPCL - Saharanpur
E-Tender ref : 8000017675</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</si>
</sst>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00"/>
  </numFmts>
  <fonts count="53">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sz val="10.5"/>
      <name val="Tahoma"/>
      <family val="2"/>
    </font>
    <font>
      <b/>
      <sz val="9"/>
      <name val="Tahoma"/>
      <family val="2"/>
    </font>
    <font>
      <b/>
      <sz val="9"/>
      <name val="Arial"/>
      <family val="2"/>
    </font>
    <font>
      <b/>
      <sz val="9.5"/>
      <name val="Arial"/>
      <family val="2"/>
    </font>
    <font>
      <sz val="11"/>
      <name val="Tahoma"/>
      <family val="2"/>
    </font>
    <font>
      <sz val="10"/>
      <name val="Arial"/>
      <family val="2"/>
    </font>
    <font>
      <sz val="11"/>
      <name val="Tahoma"/>
      <family val="2"/>
    </font>
    <font>
      <b/>
      <sz val="10"/>
      <color theme="1"/>
      <name val="Arial"/>
      <family val="2"/>
    </font>
    <font>
      <b/>
      <sz val="14"/>
      <name val="Arial"/>
      <family val="2"/>
    </font>
    <font>
      <sz val="12"/>
      <name val="Arial"/>
      <family val="2"/>
    </font>
    <font>
      <b/>
      <sz val="11"/>
      <color theme="1"/>
      <name val="Arial"/>
      <family val="2"/>
    </font>
    <font>
      <b/>
      <sz val="16"/>
      <name val="Arial"/>
      <family val="2"/>
    </font>
    <font>
      <sz val="10"/>
      <name val="Arial"/>
      <family val="2"/>
    </font>
    <font>
      <sz val="11"/>
      <color theme="1"/>
      <name val="Arial"/>
      <family val="2"/>
    </font>
    <font>
      <vertAlign val="superscript"/>
      <sz val="11"/>
      <color indexed="8"/>
      <name val="Arial"/>
      <family val="2"/>
    </font>
    <font>
      <b/>
      <sz val="8"/>
      <name val="Tahoma"/>
      <family val="2"/>
    </font>
    <font>
      <b/>
      <sz val="16"/>
      <name val="Tahoma"/>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37" fillId="0" borderId="0"/>
    <xf numFmtId="0" fontId="22" fillId="0" borderId="0"/>
    <xf numFmtId="0" fontId="2" fillId="0" borderId="0"/>
    <xf numFmtId="0" fontId="29" fillId="0" borderId="0"/>
    <xf numFmtId="0" fontId="38" fillId="0" borderId="0"/>
    <xf numFmtId="0" fontId="39" fillId="0" borderId="0"/>
    <xf numFmtId="0" fontId="45" fillId="0" borderId="0"/>
    <xf numFmtId="0" fontId="9" fillId="0" borderId="0"/>
    <xf numFmtId="0" fontId="9" fillId="0" borderId="0"/>
    <xf numFmtId="43" fontId="9" fillId="0" borderId="0" applyFont="0" applyFill="0" applyBorder="0" applyAlignment="0" applyProtection="0"/>
    <xf numFmtId="0" fontId="2" fillId="0" borderId="0"/>
    <xf numFmtId="0" fontId="9" fillId="0" borderId="0"/>
  </cellStyleXfs>
  <cellXfs count="262">
    <xf numFmtId="0" fontId="0" fillId="0" borderId="0" xfId="0"/>
    <xf numFmtId="0" fontId="35" fillId="0" borderId="2" xfId="2" applyFont="1" applyFill="1" applyBorder="1" applyAlignment="1" applyProtection="1">
      <alignment horizontal="center" wrapText="1"/>
    </xf>
    <xf numFmtId="0" fontId="42"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center" vertical="center"/>
      <protection locked="0"/>
    </xf>
    <xf numFmtId="0" fontId="33" fillId="0" borderId="0" xfId="55" applyFont="1" applyFill="1" applyBorder="1" applyAlignment="1" applyProtection="1">
      <alignment horizontal="center" vertical="center" wrapText="1"/>
    </xf>
    <xf numFmtId="0" fontId="0" fillId="0" borderId="0" xfId="0" applyProtection="1"/>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0" fontId="33"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2" xfId="55" applyFont="1" applyFill="1" applyBorder="1" applyAlignment="1">
      <alignment horizontal="center" vertical="center" wrapText="1"/>
    </xf>
    <xf numFmtId="43" fontId="8" fillId="6" borderId="2" xfId="72" applyFont="1" applyFill="1" applyBorder="1" applyAlignment="1" applyProtection="1">
      <alignment horizontal="center" vertical="center" wrapText="1"/>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8" fillId="6" borderId="2" xfId="2" quotePrefix="1" applyFont="1" applyFill="1" applyBorder="1" applyAlignment="1" applyProtection="1">
      <alignment horizontal="center" vertical="center" wrapText="1"/>
    </xf>
    <xf numFmtId="0" fontId="8" fillId="6" borderId="2" xfId="2" quotePrefix="1" applyFont="1" applyFill="1" applyBorder="1" applyAlignment="1">
      <alignment horizontal="center" vertical="center" wrapText="1"/>
    </xf>
    <xf numFmtId="43" fontId="8" fillId="6" borderId="2" xfId="72" quotePrefix="1" applyFont="1" applyFill="1" applyBorder="1" applyAlignment="1" applyProtection="1">
      <alignment horizontal="center" vertical="center" wrapText="1"/>
    </xf>
    <xf numFmtId="0" fontId="2" fillId="6" borderId="0" xfId="55" applyFont="1" applyFill="1" applyAlignment="1" applyProtection="1">
      <alignment horizontal="center" vertical="center" wrapText="1"/>
    </xf>
    <xf numFmtId="0" fontId="8" fillId="6" borderId="2" xfId="57" applyFont="1" applyFill="1" applyBorder="1" applyAlignment="1" applyProtection="1">
      <alignment horizontal="left" vertical="center" wrapText="1"/>
    </xf>
    <xf numFmtId="0" fontId="2" fillId="6" borderId="2" xfId="57" applyFont="1" applyFill="1" applyBorder="1" applyAlignment="1" applyProtection="1">
      <alignment horizontal="center" vertical="center" wrapText="1"/>
    </xf>
    <xf numFmtId="0" fontId="2" fillId="6" borderId="2" xfId="57" applyFill="1" applyBorder="1" applyAlignment="1">
      <alignment horizontal="center" vertical="center" wrapText="1"/>
    </xf>
    <xf numFmtId="4" fontId="2" fillId="6" borderId="2" xfId="55" applyNumberFormat="1" applyFont="1" applyFill="1" applyBorder="1" applyAlignment="1" applyProtection="1">
      <alignment horizontal="center" vertical="center" wrapText="1"/>
    </xf>
    <xf numFmtId="43" fontId="2" fillId="6" borderId="2" xfId="72" applyFont="1" applyFill="1" applyBorder="1" applyAlignment="1" applyProtection="1">
      <alignment horizontal="center" vertical="center" wrapText="1"/>
    </xf>
    <xf numFmtId="0" fontId="2" fillId="6" borderId="0" xfId="57" applyFont="1" applyFill="1" applyAlignment="1" applyProtection="1">
      <alignment horizontal="center" vertical="center" wrapText="1"/>
    </xf>
    <xf numFmtId="4" fontId="2" fillId="6" borderId="2" xfId="55" applyNumberFormat="1" applyFont="1" applyFill="1" applyBorder="1" applyAlignment="1" applyProtection="1">
      <alignment horizontal="center" vertical="center" wrapText="1"/>
      <protection locked="0"/>
    </xf>
    <xf numFmtId="0" fontId="2" fillId="6" borderId="2" xfId="55" applyFont="1" applyFill="1" applyBorder="1" applyAlignment="1" applyProtection="1">
      <alignment horizontal="left" vertical="center" wrapText="1"/>
    </xf>
    <xf numFmtId="0" fontId="2" fillId="6" borderId="2" xfId="57" applyFont="1" applyFill="1" applyBorder="1" applyAlignment="1" applyProtection="1">
      <alignment horizontal="left" vertical="center" wrapText="1"/>
    </xf>
    <xf numFmtId="0" fontId="2" fillId="6" borderId="0" xfId="55"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32"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lignment horizontal="center"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43" fontId="2" fillId="6" borderId="0" xfId="7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0" fillId="6" borderId="0" xfId="32" applyFont="1" applyFill="1" applyBorder="1" applyAlignment="1" applyProtection="1">
      <alignment horizontal="center" vertical="center"/>
    </xf>
    <xf numFmtId="0" fontId="40"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48" fillId="0" borderId="2" xfId="55" applyFont="1" applyFill="1" applyBorder="1" applyAlignment="1" applyProtection="1">
      <alignment horizontal="center" wrapText="1"/>
    </xf>
    <xf numFmtId="0" fontId="35" fillId="6" borderId="2" xfId="2" applyFont="1" applyFill="1" applyBorder="1" applyAlignment="1" applyProtection="1">
      <alignment horizontal="center" wrapText="1"/>
    </xf>
    <xf numFmtId="0" fontId="34" fillId="6" borderId="2" xfId="68" applyFont="1" applyFill="1" applyBorder="1" applyAlignment="1" applyProtection="1">
      <alignment wrapText="1"/>
    </xf>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2" fillId="6" borderId="0" xfId="1" applyFill="1" applyAlignment="1">
      <alignment horizontal="center" vertical="top"/>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1" applyFont="1" applyFill="1" applyAlignment="1">
      <alignment horizontal="center" vertical="top"/>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8" fillId="6" borderId="2" xfId="1" applyFont="1" applyFill="1" applyBorder="1" applyAlignment="1" applyProtection="1">
      <alignment horizontal="center" vertical="center" wrapText="1"/>
    </xf>
    <xf numFmtId="0" fontId="3" fillId="6" borderId="0" xfId="57" applyFont="1" applyFill="1" applyAlignment="1">
      <alignment horizontal="center" vertical="center" wrapText="1"/>
    </xf>
    <xf numFmtId="0" fontId="8" fillId="0" borderId="2" xfId="1" applyFont="1" applyFill="1" applyBorder="1" applyAlignment="1" applyProtection="1">
      <alignment horizontal="left" vertical="center" wrapText="1"/>
    </xf>
    <xf numFmtId="0" fontId="2" fillId="0" borderId="2" xfId="1" applyFont="1" applyFill="1" applyBorder="1" applyAlignment="1" applyProtection="1">
      <alignment horizontal="left" vertical="center" wrapText="1"/>
    </xf>
    <xf numFmtId="43" fontId="2" fillId="0" borderId="2" xfId="72" applyFont="1" applyFill="1" applyBorder="1" applyAlignment="1" applyProtection="1">
      <alignment horizontal="center" vertical="center" wrapText="1"/>
      <protection locked="0"/>
    </xf>
    <xf numFmtId="0" fontId="2" fillId="0" borderId="2" xfId="1" applyFont="1" applyFill="1" applyBorder="1" applyAlignment="1" applyProtection="1">
      <alignment horizontal="left" vertical="top" wrapText="1"/>
    </xf>
    <xf numFmtId="43" fontId="8" fillId="0" borderId="2" xfId="72" applyFont="1" applyFill="1" applyBorder="1" applyAlignment="1" applyProtection="1">
      <alignment horizontal="center" vertical="center"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8" fillId="0" borderId="2" xfId="1"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43" fontId="7" fillId="0" borderId="2" xfId="72" quotePrefix="1" applyFont="1" applyFill="1" applyBorder="1" applyAlignment="1" applyProtection="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39" fillId="0" borderId="2" xfId="68" applyFill="1" applyBorder="1" applyAlignment="1">
      <alignment horizontal="center" vertical="center"/>
    </xf>
    <xf numFmtId="2" fontId="2" fillId="0" borderId="2" xfId="1" applyNumberFormat="1" applyFont="1" applyFill="1" applyBorder="1" applyAlignment="1" applyProtection="1">
      <alignment horizontal="center" vertical="center" wrapText="1"/>
      <protection locked="0"/>
    </xf>
    <xf numFmtId="43" fontId="2" fillId="0" borderId="2" xfId="72" applyFont="1" applyFill="1" applyBorder="1" applyAlignment="1" applyProtection="1">
      <alignment horizontal="center" vertical="center" wrapText="1"/>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0" fontId="3" fillId="0" borderId="2" xfId="1" applyFont="1" applyFill="1" applyBorder="1" applyAlignment="1">
      <alignment horizontal="left" vertical="top" wrapText="1"/>
    </xf>
    <xf numFmtId="1" fontId="8" fillId="0" borderId="2" xfId="1"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0" borderId="2" xfId="1" applyFont="1" applyFill="1" applyBorder="1" applyAlignment="1" applyProtection="1">
      <alignment horizontal="left" vertical="center" wrapText="1"/>
    </xf>
    <xf numFmtId="1" fontId="3" fillId="0" borderId="2" xfId="1" applyNumberFormat="1" applyFont="1" applyFill="1" applyBorder="1" applyAlignment="1">
      <alignment horizontal="center" vertical="center" wrapText="1"/>
    </xf>
    <xf numFmtId="2" fontId="3" fillId="0" borderId="2" xfId="0" applyNumberFormat="1" applyFont="1" applyFill="1" applyBorder="1" applyAlignment="1" applyProtection="1">
      <alignment horizontal="center" vertical="center" wrapText="1"/>
      <protection locked="0"/>
    </xf>
    <xf numFmtId="0" fontId="3" fillId="0" borderId="2" xfId="1" applyFont="1" applyFill="1" applyBorder="1" applyAlignment="1" applyProtection="1">
      <alignment vertical="center" wrapText="1"/>
    </xf>
    <xf numFmtId="1" fontId="3" fillId="0" borderId="2" xfId="1" applyNumberFormat="1" applyFont="1" applyFill="1" applyBorder="1" applyAlignment="1">
      <alignment vertical="center" wrapText="1"/>
    </xf>
    <xf numFmtId="2" fontId="3" fillId="0" borderId="2" xfId="0" applyNumberFormat="1" applyFont="1" applyFill="1" applyBorder="1" applyAlignment="1" applyProtection="1">
      <alignment vertical="center" wrapText="1"/>
      <protection locked="0"/>
    </xf>
    <xf numFmtId="2" fontId="3" fillId="0" borderId="2" xfId="1" applyNumberFormat="1" applyFont="1" applyFill="1" applyBorder="1" applyAlignment="1" applyProtection="1">
      <alignment horizontal="center" vertical="center" wrapText="1"/>
      <protection locked="0"/>
    </xf>
    <xf numFmtId="43" fontId="1" fillId="0" borderId="2" xfId="72"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8" fillId="0" borderId="2" xfId="32" applyFont="1" applyFill="1" applyBorder="1" applyAlignment="1" applyProtection="1">
      <alignment horizontal="center" vertical="center"/>
    </xf>
    <xf numFmtId="0" fontId="8" fillId="0" borderId="2" xfId="32" applyFont="1" applyFill="1" applyBorder="1" applyAlignment="1" applyProtection="1">
      <alignment vertical="center"/>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justify" vertical="center"/>
    </xf>
    <xf numFmtId="0" fontId="2" fillId="0" borderId="2" xfId="32" applyFont="1" applyFill="1" applyBorder="1" applyAlignment="1" applyProtection="1">
      <alignment vertical="center"/>
    </xf>
    <xf numFmtId="0" fontId="2" fillId="0" borderId="2" xfId="69" applyNumberFormat="1" applyFont="1" applyFill="1" applyBorder="1" applyAlignment="1" applyProtection="1">
      <alignment horizontal="left" vertical="center" wrapText="1"/>
    </xf>
    <xf numFmtId="0" fontId="46" fillId="0" borderId="2" xfId="69" applyFont="1" applyFill="1" applyBorder="1" applyAlignment="1" applyProtection="1">
      <alignment horizontal="center" vertical="center" wrapText="1"/>
    </xf>
    <xf numFmtId="2" fontId="46" fillId="0" borderId="2" xfId="0" applyNumberFormat="1" applyFont="1" applyFill="1" applyBorder="1" applyAlignment="1" applyProtection="1">
      <alignment horizontal="center" vertical="center" wrapText="1"/>
      <protection locked="0"/>
    </xf>
    <xf numFmtId="0" fontId="8" fillId="0" borderId="2" xfId="69" applyNumberFormat="1" applyFont="1" applyFill="1" applyBorder="1" applyAlignment="1" applyProtection="1">
      <alignment horizontal="left" vertical="top" wrapText="1"/>
    </xf>
    <xf numFmtId="0" fontId="46" fillId="0" borderId="2" xfId="67" applyFont="1" applyFill="1" applyBorder="1" applyAlignment="1">
      <alignment horizontal="center" vertical="top" wrapText="1"/>
    </xf>
    <xf numFmtId="0" fontId="8" fillId="0" borderId="2" xfId="32" applyFont="1" applyFill="1" applyBorder="1" applyAlignment="1" applyProtection="1">
      <alignment horizontal="center" vertical="center" wrapText="1"/>
      <protection locked="0"/>
    </xf>
    <xf numFmtId="0" fontId="6" fillId="0" borderId="2" xfId="67" applyFont="1" applyFill="1" applyBorder="1" applyAlignment="1">
      <alignment horizontal="center" vertical="center" wrapText="1"/>
    </xf>
    <xf numFmtId="0" fontId="46" fillId="0" borderId="2" xfId="67" applyFont="1" applyFill="1" applyBorder="1" applyAlignment="1">
      <alignment horizontal="center" vertical="center" wrapText="1"/>
    </xf>
    <xf numFmtId="0" fontId="2" fillId="0" borderId="2" xfId="32" applyFont="1" applyFill="1" applyBorder="1" applyAlignment="1" applyProtection="1">
      <alignment horizontal="left" vertical="top" wrapText="1"/>
    </xf>
    <xf numFmtId="0" fontId="2" fillId="0" borderId="2" xfId="32" applyFont="1" applyFill="1" applyBorder="1" applyAlignment="1" applyProtection="1">
      <alignment horizontal="center" vertical="center"/>
      <protection locked="0"/>
    </xf>
    <xf numFmtId="0" fontId="31" fillId="0" borderId="2" xfId="32" applyFont="1" applyFill="1" applyBorder="1" applyAlignment="1">
      <alignment horizontal="center" vertical="center"/>
    </xf>
    <xf numFmtId="0" fontId="2" fillId="0" borderId="2" xfId="69" applyFont="1" applyFill="1" applyBorder="1" applyAlignment="1" applyProtection="1">
      <alignment horizontal="left" vertical="top" wrapText="1"/>
    </xf>
    <xf numFmtId="0" fontId="31" fillId="0" borderId="2" xfId="32" applyFont="1" applyFill="1" applyBorder="1" applyAlignment="1" applyProtection="1">
      <alignment horizontal="center" vertical="center" wrapText="1"/>
    </xf>
    <xf numFmtId="0" fontId="8" fillId="0" borderId="2" xfId="69" applyFont="1" applyFill="1" applyBorder="1" applyAlignment="1" applyProtection="1">
      <alignment horizontal="left" vertical="center"/>
    </xf>
    <xf numFmtId="0" fontId="46" fillId="0" borderId="2" xfId="69" applyFont="1" applyFill="1" applyBorder="1" applyAlignment="1">
      <alignment horizontal="center" vertical="center" wrapText="1"/>
    </xf>
    <xf numFmtId="0" fontId="8" fillId="0" borderId="2" xfId="69" applyFont="1" applyFill="1" applyBorder="1" applyAlignment="1" applyProtection="1">
      <alignment horizontal="justify" vertical="justify" wrapText="1"/>
    </xf>
    <xf numFmtId="0" fontId="2" fillId="0" borderId="2" xfId="69" applyFont="1" applyFill="1" applyBorder="1" applyAlignment="1" applyProtection="1">
      <alignment horizontal="justify" vertical="justify" wrapText="1"/>
    </xf>
    <xf numFmtId="0" fontId="31" fillId="0" borderId="2" xfId="32" applyFont="1" applyFill="1" applyBorder="1" applyAlignment="1" applyProtection="1">
      <alignment vertical="center"/>
    </xf>
    <xf numFmtId="0" fontId="8" fillId="0" borderId="2" xfId="32" applyFont="1" applyFill="1" applyBorder="1" applyAlignment="1" applyProtection="1">
      <alignment horizontal="left" vertical="center" wrapText="1"/>
    </xf>
    <xf numFmtId="0" fontId="30" fillId="0" borderId="2" xfId="69" applyFont="1" applyFill="1" applyBorder="1" applyAlignment="1" applyProtection="1">
      <alignment vertical="center"/>
    </xf>
    <xf numFmtId="0" fontId="8" fillId="0" borderId="2" xfId="69" applyFont="1" applyFill="1" applyBorder="1" applyAlignment="1" applyProtection="1">
      <alignment horizontal="left" vertical="center" wrapText="1"/>
    </xf>
    <xf numFmtId="0" fontId="2" fillId="0" borderId="2" xfId="69" applyFont="1" applyFill="1" applyBorder="1" applyAlignment="1" applyProtection="1">
      <alignment vertical="center" wrapText="1"/>
      <protection locked="0"/>
    </xf>
    <xf numFmtId="0" fontId="8" fillId="0" borderId="2" xfId="57"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ill="1" applyBorder="1" applyAlignment="1">
      <alignment horizontal="center" vertical="center" wrapText="1"/>
    </xf>
    <xf numFmtId="4" fontId="2" fillId="0" borderId="2" xfId="55" applyNumberFormat="1" applyFont="1" applyFill="1" applyBorder="1" applyAlignment="1" applyProtection="1">
      <alignment horizontal="center" vertical="center" wrapText="1"/>
      <protection locked="0"/>
    </xf>
    <xf numFmtId="1" fontId="2" fillId="0" borderId="2" xfId="55" applyNumberFormat="1" applyFont="1" applyFill="1" applyBorder="1" applyAlignment="1" applyProtection="1">
      <alignment horizontal="center" vertical="center" wrapText="1"/>
      <protection locked="0"/>
    </xf>
    <xf numFmtId="0" fontId="2" fillId="0" borderId="2" xfId="57" applyFont="1" applyFill="1" applyBorder="1" applyAlignment="1" applyProtection="1">
      <alignment horizontal="left" vertical="center" wrapText="1"/>
    </xf>
    <xf numFmtId="1" fontId="2" fillId="0" borderId="2" xfId="55" applyNumberFormat="1" applyFont="1" applyFill="1" applyBorder="1" applyAlignment="1" applyProtection="1">
      <alignment horizontal="center" vertical="center" wrapText="1"/>
    </xf>
    <xf numFmtId="0" fontId="2" fillId="0" borderId="2" xfId="57" applyFill="1" applyBorder="1" applyAlignment="1">
      <alignment horizontal="center" vertical="top" wrapText="1"/>
    </xf>
    <xf numFmtId="2" fontId="2" fillId="0" borderId="2" xfId="55" applyNumberFormat="1" applyFont="1" applyFill="1" applyBorder="1" applyAlignment="1" applyProtection="1">
      <alignment horizontal="center" vertical="center" wrapText="1"/>
      <protection locked="0"/>
    </xf>
    <xf numFmtId="0" fontId="2" fillId="0" borderId="2" xfId="55" applyFont="1" applyFill="1" applyBorder="1" applyAlignment="1" applyProtection="1">
      <alignment horizontal="center"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31" fillId="0" borderId="2" xfId="57" applyFont="1" applyFill="1" applyBorder="1" applyAlignment="1">
      <alignment horizontal="center" vertical="center" wrapText="1"/>
    </xf>
    <xf numFmtId="0" fontId="2" fillId="0" borderId="2" xfId="2" applyFont="1" applyFill="1" applyBorder="1" applyAlignment="1" applyProtection="1">
      <alignment horizontal="center" vertical="center" wrapText="1"/>
    </xf>
    <xf numFmtId="169" fontId="2" fillId="0" borderId="2" xfId="55" applyNumberFormat="1" applyFont="1" applyFill="1" applyBorder="1" applyAlignment="1" applyProtection="1">
      <alignment horizontal="center" vertical="center" wrapText="1"/>
      <protection locked="0"/>
    </xf>
    <xf numFmtId="0" fontId="8" fillId="0" borderId="2" xfId="2" applyFont="1" applyFill="1" applyBorder="1" applyAlignment="1" applyProtection="1">
      <alignment horizontal="left" vertical="center" wrapText="1"/>
    </xf>
    <xf numFmtId="0" fontId="8" fillId="0" borderId="2" xfId="55" applyFont="1" applyFill="1" applyBorder="1" applyAlignment="1" applyProtection="1">
      <alignment horizontal="center" vertical="center" wrapText="1"/>
    </xf>
    <xf numFmtId="0" fontId="2" fillId="0" borderId="2" xfId="55" applyFont="1" applyFill="1" applyBorder="1" applyAlignment="1">
      <alignment horizontal="center" vertical="center" wrapText="1"/>
    </xf>
    <xf numFmtId="0" fontId="2" fillId="0" borderId="2" xfId="55" applyFont="1" applyFill="1" applyBorder="1" applyAlignment="1">
      <alignment horizontal="center" vertical="top"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0" fontId="2" fillId="0" borderId="2" xfId="2" applyFont="1" applyFill="1" applyBorder="1" applyAlignment="1" applyProtection="1">
      <alignment vertical="center"/>
    </xf>
    <xf numFmtId="9" fontId="8" fillId="0" borderId="2" xfId="59" applyFont="1" applyFill="1" applyBorder="1" applyAlignment="1" applyProtection="1">
      <alignment vertical="center" wrapText="1"/>
    </xf>
    <xf numFmtId="0" fontId="2" fillId="0" borderId="2" xfId="0" applyFont="1" applyFill="1" applyBorder="1" applyAlignment="1" applyProtection="1">
      <alignment horizontal="left" vertical="center"/>
    </xf>
    <xf numFmtId="0" fontId="8" fillId="0" borderId="2" xfId="57"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1" fontId="3" fillId="0" borderId="2" xfId="55" applyNumberFormat="1" applyFont="1" applyFill="1" applyBorder="1" applyAlignment="1" applyProtection="1">
      <alignment horizontal="center" vertical="center" wrapText="1"/>
      <protection locked="0"/>
    </xf>
    <xf numFmtId="0" fontId="3" fillId="0" borderId="2" xfId="55" applyFont="1" applyFill="1" applyBorder="1" applyAlignment="1">
      <alignment horizontal="justify" vertical="center" wrapText="1"/>
    </xf>
    <xf numFmtId="0" fontId="3" fillId="0" borderId="2" xfId="0" applyFont="1" applyFill="1" applyBorder="1" applyAlignment="1">
      <alignment horizontal="left" vertical="center" wrapText="1"/>
    </xf>
    <xf numFmtId="2" fontId="3" fillId="0" borderId="2" xfId="55"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55" applyFont="1" applyFill="1" applyBorder="1" applyAlignment="1">
      <alignment horizontal="left" vertical="center" wrapText="1"/>
    </xf>
    <xf numFmtId="0" fontId="3" fillId="0" borderId="2" xfId="55" applyFont="1" applyFill="1" applyBorder="1" applyAlignment="1">
      <alignment horizontal="center" vertical="center" wrapText="1"/>
    </xf>
    <xf numFmtId="0" fontId="2" fillId="0" borderId="2" xfId="57" applyFill="1" applyBorder="1" applyAlignment="1">
      <alignment horizontal="left" vertical="center" wrapText="1"/>
    </xf>
    <xf numFmtId="0" fontId="2" fillId="0" borderId="2" xfId="2" applyFont="1" applyFill="1" applyBorder="1" applyAlignment="1" applyProtection="1">
      <alignment vertical="center" wrapText="1"/>
    </xf>
    <xf numFmtId="0" fontId="2" fillId="0" borderId="2" xfId="2" applyFont="1" applyFill="1" applyBorder="1" applyAlignment="1" applyProtection="1">
      <alignment horizontal="justify" vertical="center" wrapText="1"/>
    </xf>
    <xf numFmtId="0" fontId="2" fillId="0" borderId="2" xfId="2" applyFont="1" applyFill="1" applyBorder="1" applyAlignment="1" applyProtection="1">
      <alignment horizontal="justify" vertical="center"/>
    </xf>
    <xf numFmtId="0" fontId="2" fillId="0" borderId="2" xfId="55" applyFont="1" applyFill="1" applyBorder="1" applyAlignment="1" applyProtection="1">
      <alignment horizontal="center" vertical="center"/>
    </xf>
    <xf numFmtId="43" fontId="36" fillId="0" borderId="2" xfId="72" applyFont="1" applyFill="1" applyBorder="1" applyAlignment="1" applyProtection="1">
      <alignment horizontal="center" vertical="center" wrapText="1"/>
    </xf>
    <xf numFmtId="43" fontId="2" fillId="0" borderId="0" xfId="72" applyFont="1" applyFill="1" applyBorder="1" applyAlignment="1" applyProtection="1">
      <alignment horizontal="center" vertical="center"/>
    </xf>
    <xf numFmtId="43" fontId="8" fillId="0" borderId="0" xfId="72" applyFont="1" applyFill="1" applyBorder="1" applyAlignment="1" applyProtection="1">
      <alignment horizontal="center" vertical="center"/>
    </xf>
    <xf numFmtId="0" fontId="2" fillId="0" borderId="2" xfId="32" applyFont="1" applyFill="1" applyBorder="1" applyAlignment="1" applyProtection="1">
      <alignment horizontal="justify" vertical="center" wrapText="1"/>
    </xf>
    <xf numFmtId="43" fontId="43" fillId="0" borderId="2" xfId="72" applyFont="1" applyFill="1" applyBorder="1" applyAlignment="1" applyProtection="1">
      <alignment vertical="center" wrapText="1"/>
    </xf>
    <xf numFmtId="0" fontId="8" fillId="0" borderId="2" xfId="32" applyFont="1" applyFill="1" applyBorder="1" applyAlignment="1" applyProtection="1">
      <alignment horizontal="justify" vertical="center" wrapText="1"/>
    </xf>
    <xf numFmtId="1" fontId="2" fillId="6" borderId="2" xfId="55" applyNumberFormat="1" applyFont="1" applyFill="1" applyBorder="1" applyAlignment="1" applyProtection="1">
      <alignment horizontal="center" vertical="center" wrapText="1"/>
      <protection locked="0"/>
    </xf>
    <xf numFmtId="2" fontId="2" fillId="6" borderId="2" xfId="55" applyNumberFormat="1" applyFont="1" applyFill="1" applyBorder="1" applyAlignment="1" applyProtection="1">
      <alignment horizontal="center" vertical="center" wrapText="1"/>
      <protection locked="0"/>
    </xf>
    <xf numFmtId="169" fontId="2" fillId="6" borderId="2" xfId="55" applyNumberFormat="1" applyFont="1" applyFill="1" applyBorder="1" applyAlignment="1" applyProtection="1">
      <alignment horizontal="center" vertical="center" wrapText="1"/>
      <protection locked="0"/>
    </xf>
    <xf numFmtId="0" fontId="9" fillId="0" borderId="0" xfId="74" applyFill="1" applyAlignment="1" applyProtection="1">
      <alignment vertical="top"/>
    </xf>
    <xf numFmtId="0" fontId="9" fillId="0" borderId="0" xfId="74" applyFill="1" applyAlignment="1">
      <alignment vertical="top"/>
    </xf>
    <xf numFmtId="0" fontId="50" fillId="8" borderId="1" xfId="58" applyFont="1" applyFill="1" applyBorder="1" applyAlignment="1" applyProtection="1">
      <alignment horizontal="center" wrapText="1"/>
    </xf>
    <xf numFmtId="0" fontId="50" fillId="8" borderId="3" xfId="58" applyFont="1" applyFill="1" applyBorder="1" applyAlignment="1" applyProtection="1">
      <alignment horizontal="center" wrapText="1"/>
    </xf>
    <xf numFmtId="0" fontId="50" fillId="8" borderId="7" xfId="58" applyFont="1" applyFill="1" applyBorder="1" applyAlignment="1" applyProtection="1">
      <alignment horizontal="center" wrapText="1"/>
    </xf>
    <xf numFmtId="0" fontId="9" fillId="0" borderId="0" xfId="58" applyFont="1"/>
    <xf numFmtId="0" fontId="50" fillId="0" borderId="2" xfId="74" applyFont="1" applyFill="1" applyBorder="1" applyAlignment="1" applyProtection="1">
      <alignment horizontal="center" vertical="top" wrapText="1"/>
    </xf>
    <xf numFmtId="0" fontId="9" fillId="0" borderId="2" xfId="74" quotePrefix="1" applyFill="1" applyBorder="1" applyAlignment="1" applyProtection="1">
      <alignment horizontal="center" vertical="top" wrapText="1"/>
    </xf>
    <xf numFmtId="0" fontId="50" fillId="0" borderId="8" xfId="74" applyFont="1" applyFill="1" applyBorder="1" applyAlignment="1" applyProtection="1">
      <alignment horizontal="center" vertical="top" wrapText="1"/>
    </xf>
    <xf numFmtId="0" fontId="50" fillId="0" borderId="8" xfId="74" applyFont="1" applyFill="1" applyBorder="1" applyAlignment="1" applyProtection="1">
      <alignment horizontal="left" vertical="top" wrapText="1"/>
    </xf>
    <xf numFmtId="3" fontId="9" fillId="0" borderId="8" xfId="74" applyNumberFormat="1" applyFill="1" applyBorder="1" applyAlignment="1" applyProtection="1">
      <alignment horizontal="center" vertical="top" wrapText="1"/>
    </xf>
    <xf numFmtId="0" fontId="9" fillId="0" borderId="2" xfId="74" applyFill="1" applyBorder="1" applyAlignment="1" applyProtection="1">
      <alignment horizontal="center" vertical="top" wrapText="1"/>
      <protection locked="0"/>
    </xf>
    <xf numFmtId="9" fontId="9" fillId="0" borderId="2" xfId="74" applyNumberFormat="1" applyFill="1" applyBorder="1" applyAlignment="1" applyProtection="1">
      <alignment horizontal="center" vertical="top"/>
      <protection locked="0"/>
    </xf>
    <xf numFmtId="0" fontId="9" fillId="0" borderId="2" xfId="74" applyFill="1" applyBorder="1" applyAlignment="1" applyProtection="1">
      <alignment horizontal="center" vertical="top"/>
      <protection locked="0"/>
    </xf>
    <xf numFmtId="9" fontId="9" fillId="0" borderId="2" xfId="74" quotePrefix="1" applyNumberFormat="1" applyFill="1" applyBorder="1" applyAlignment="1" applyProtection="1">
      <alignment horizontal="center" vertical="top" wrapText="1"/>
      <protection locked="0"/>
    </xf>
    <xf numFmtId="0" fontId="9" fillId="0" borderId="2" xfId="74" applyFill="1" applyBorder="1" applyAlignment="1" applyProtection="1">
      <alignment horizontal="center" vertical="top"/>
    </xf>
    <xf numFmtId="0" fontId="9" fillId="0" borderId="2" xfId="74" applyFill="1" applyBorder="1" applyAlignment="1" applyProtection="1">
      <alignment vertical="top"/>
      <protection locked="0"/>
    </xf>
    <xf numFmtId="0" fontId="50" fillId="0" borderId="0" xfId="74"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4" applyFill="1" applyAlignment="1" applyProtection="1">
      <alignment vertical="top"/>
      <protection locked="0"/>
    </xf>
    <xf numFmtId="0" fontId="50" fillId="0" borderId="0" xfId="74" applyFont="1" applyFill="1" applyAlignment="1" applyProtection="1">
      <alignment vertical="top"/>
      <protection locked="0"/>
    </xf>
    <xf numFmtId="0" fontId="52" fillId="0" borderId="0" xfId="74" applyFont="1" applyFill="1" applyAlignment="1">
      <alignment vertical="top"/>
    </xf>
    <xf numFmtId="0" fontId="2" fillId="0" borderId="2" xfId="73" applyFont="1" applyBorder="1" applyAlignment="1" applyProtection="1">
      <alignment horizontal="left" vertical="center"/>
      <protection locked="0"/>
    </xf>
    <xf numFmtId="0" fontId="2" fillId="0" borderId="2" xfId="73" applyFont="1" applyBorder="1" applyAlignment="1">
      <alignment horizontal="left" vertical="center"/>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9" fillId="0" borderId="2" xfId="74" applyFill="1" applyBorder="1" applyAlignment="1" applyProtection="1">
      <alignment horizontal="left" vertical="top" wrapText="1"/>
    </xf>
    <xf numFmtId="0" fontId="9" fillId="0" borderId="2" xfId="74" quotePrefix="1" applyFill="1" applyBorder="1" applyAlignment="1" applyProtection="1">
      <alignment horizontal="left" vertical="top" wrapText="1"/>
    </xf>
    <xf numFmtId="0" fontId="9" fillId="0" borderId="1" xfId="74" applyFill="1" applyBorder="1" applyAlignment="1" applyProtection="1">
      <alignment horizontal="left" vertical="top" wrapText="1"/>
    </xf>
    <xf numFmtId="0" fontId="9" fillId="0" borderId="3" xfId="74" quotePrefix="1" applyFill="1" applyBorder="1" applyAlignment="1" applyProtection="1">
      <alignment horizontal="left" vertical="top" wrapText="1"/>
    </xf>
    <xf numFmtId="0" fontId="9" fillId="0" borderId="7" xfId="74" quotePrefix="1" applyFill="1" applyBorder="1" applyAlignment="1" applyProtection="1">
      <alignment horizontal="left" vertical="top" wrapText="1"/>
    </xf>
    <xf numFmtId="0" fontId="9" fillId="0" borderId="3" xfId="74" applyFill="1" applyBorder="1" applyAlignment="1" applyProtection="1">
      <alignment horizontal="left" vertical="top" wrapText="1"/>
    </xf>
    <xf numFmtId="0" fontId="9" fillId="0" borderId="7" xfId="74" applyFill="1" applyBorder="1" applyAlignment="1" applyProtection="1">
      <alignment horizontal="left" vertical="top" wrapText="1"/>
    </xf>
    <xf numFmtId="0" fontId="50" fillId="8" borderId="2" xfId="58" applyFont="1" applyFill="1" applyBorder="1" applyAlignment="1" applyProtection="1">
      <alignment vertical="center" wrapText="1"/>
    </xf>
    <xf numFmtId="0" fontId="50" fillId="8" borderId="1" xfId="58" applyFont="1" applyFill="1" applyBorder="1" applyAlignment="1" applyProtection="1">
      <alignment vertical="center" wrapText="1"/>
    </xf>
    <xf numFmtId="0" fontId="50" fillId="8" borderId="3" xfId="58" applyFont="1" applyFill="1" applyBorder="1" applyAlignment="1" applyProtection="1">
      <alignment vertical="center" wrapText="1"/>
    </xf>
    <xf numFmtId="0" fontId="50" fillId="8" borderId="7" xfId="58" applyFont="1" applyFill="1" applyBorder="1" applyAlignment="1" applyProtection="1">
      <alignment vertical="center" wrapText="1"/>
    </xf>
    <xf numFmtId="0" fontId="51" fillId="0" borderId="0" xfId="74" applyFont="1" applyFill="1" applyAlignment="1" applyProtection="1">
      <alignment horizontal="center" vertical="top" wrapText="1"/>
    </xf>
    <xf numFmtId="0" fontId="50" fillId="0" borderId="1" xfId="58" applyFont="1" applyFill="1" applyBorder="1" applyAlignment="1" applyProtection="1">
      <alignment horizontal="left" wrapText="1"/>
      <protection locked="0"/>
    </xf>
    <xf numFmtId="0" fontId="50" fillId="0" borderId="7" xfId="58" applyFont="1" applyFill="1" applyBorder="1" applyAlignment="1" applyProtection="1">
      <alignment horizontal="left" wrapText="1"/>
      <protection locked="0"/>
    </xf>
    <xf numFmtId="0" fontId="50" fillId="0" borderId="8" xfId="74" applyFont="1" applyFill="1" applyBorder="1" applyAlignment="1" applyProtection="1">
      <alignment horizontal="center" vertical="top" wrapText="1"/>
    </xf>
    <xf numFmtId="0" fontId="50" fillId="0" borderId="9" xfId="74" applyFont="1" applyFill="1" applyBorder="1" applyAlignment="1" applyProtection="1">
      <alignment horizontal="center" vertical="top" wrapText="1"/>
    </xf>
    <xf numFmtId="0" fontId="50" fillId="0" borderId="2" xfId="74" applyFont="1" applyFill="1" applyBorder="1" applyAlignment="1" applyProtection="1">
      <alignment horizontal="center" vertical="top"/>
    </xf>
    <xf numFmtId="0" fontId="49" fillId="0" borderId="2" xfId="55" applyFont="1" applyFill="1" applyBorder="1" applyAlignment="1" applyProtection="1">
      <alignment horizontal="center" vertical="center" wrapText="1"/>
    </xf>
    <xf numFmtId="0" fontId="41"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1" fontId="8" fillId="0" borderId="2" xfId="1" applyNumberFormat="1"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0" fontId="4" fillId="6" borderId="7" xfId="55" applyFont="1" applyFill="1" applyBorder="1" applyAlignment="1" applyProtection="1">
      <alignment horizontal="center" vertical="center" wrapText="1"/>
    </xf>
    <xf numFmtId="0" fontId="30" fillId="6" borderId="2" xfId="55" applyFont="1" applyFill="1" applyBorder="1" applyAlignment="1" applyProtection="1">
      <alignment horizontal="left" vertical="center" wrapText="1"/>
    </xf>
    <xf numFmtId="0" fontId="8" fillId="0" borderId="2" xfId="69" applyFont="1" applyFill="1" applyBorder="1" applyAlignment="1" applyProtection="1">
      <alignment horizontal="center" vertical="center"/>
    </xf>
    <xf numFmtId="0" fontId="40" fillId="0" borderId="2" xfId="69" applyFont="1" applyFill="1" applyBorder="1" applyAlignment="1" applyProtection="1">
      <alignment horizontal="left" vertical="center" wrapText="1"/>
    </xf>
    <xf numFmtId="0" fontId="2" fillId="0" borderId="2" xfId="32" applyFont="1" applyFill="1" applyBorder="1" applyAlignment="1" applyProtection="1">
      <alignment horizontal="center" vertical="center" wrapText="1"/>
    </xf>
    <xf numFmtId="0" fontId="7" fillId="6" borderId="1" xfId="32" applyFont="1" applyFill="1" applyBorder="1" applyAlignment="1" applyProtection="1">
      <alignment horizontal="center" vertical="center" wrapText="1"/>
    </xf>
    <xf numFmtId="0" fontId="7" fillId="6" borderId="3" xfId="32" applyFont="1" applyFill="1" applyBorder="1" applyAlignment="1" applyProtection="1">
      <alignment horizontal="center" vertical="center" wrapText="1"/>
    </xf>
    <xf numFmtId="0" fontId="7" fillId="6" borderId="7" xfId="32" applyFont="1" applyFill="1" applyBorder="1" applyAlignment="1" applyProtection="1">
      <alignment horizontal="center" vertical="center" wrapText="1"/>
    </xf>
    <xf numFmtId="0" fontId="7" fillId="6" borderId="2" xfId="54" applyFont="1" applyFill="1" applyBorder="1" applyAlignment="1" applyProtection="1">
      <alignment horizontal="left" vertical="top"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41" fillId="6" borderId="1" xfId="0" applyFont="1" applyFill="1" applyBorder="1" applyAlignment="1" applyProtection="1">
      <alignment horizontal="center" vertical="center" wrapText="1"/>
    </xf>
    <xf numFmtId="0" fontId="41" fillId="6" borderId="3" xfId="0" applyFont="1" applyFill="1" applyBorder="1" applyAlignment="1" applyProtection="1">
      <alignment horizontal="center" vertical="center" wrapText="1"/>
    </xf>
    <xf numFmtId="0" fontId="41" fillId="6" borderId="7" xfId="0" applyFont="1" applyFill="1" applyBorder="1" applyAlignment="1" applyProtection="1">
      <alignment horizontal="center" vertical="center" wrapText="1"/>
    </xf>
    <xf numFmtId="0" fontId="7" fillId="6" borderId="2" xfId="54" applyFont="1" applyFill="1" applyBorder="1" applyAlignment="1" applyProtection="1">
      <alignment horizontal="left" vertical="center" wrapText="1"/>
    </xf>
    <xf numFmtId="0" fontId="4" fillId="6" borderId="1" xfId="58" applyFont="1" applyFill="1" applyBorder="1" applyAlignment="1" applyProtection="1">
      <alignment horizontal="center" vertical="center" wrapText="1"/>
    </xf>
    <xf numFmtId="0" fontId="4" fillId="6" borderId="3" xfId="58" applyFont="1" applyFill="1" applyBorder="1" applyAlignment="1" applyProtection="1">
      <alignment horizontal="center" vertical="center" wrapText="1"/>
    </xf>
    <xf numFmtId="0" fontId="4" fillId="6" borderId="7" xfId="58" applyFont="1" applyFill="1" applyBorder="1" applyAlignment="1" applyProtection="1">
      <alignment horizontal="center" vertical="center" wrapText="1"/>
    </xf>
    <xf numFmtId="0" fontId="7" fillId="6" borderId="1" xfId="54" applyFont="1" applyFill="1" applyBorder="1" applyAlignment="1" applyProtection="1">
      <alignment horizontal="left" vertical="top" wrapText="1"/>
    </xf>
    <xf numFmtId="0" fontId="7" fillId="6" borderId="3" xfId="54" applyFont="1" applyFill="1" applyBorder="1" applyAlignment="1" applyProtection="1">
      <alignment horizontal="left" vertical="top" wrapText="1"/>
    </xf>
  </cellXfs>
  <cellStyles count="75">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4"/>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41218" y="77882"/>
          <a:ext cx="523875" cy="561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664029</xdr:colOff>
      <xdr:row>0</xdr:row>
      <xdr:rowOff>127905</xdr:rowOff>
    </xdr:from>
    <xdr:to>
      <xdr:col>3</xdr:col>
      <xdr:colOff>1956708</xdr:colOff>
      <xdr:row>0</xdr:row>
      <xdr:rowOff>658584</xdr:rowOff>
    </xdr:to>
    <xdr:pic>
      <xdr:nvPicPr>
        <xdr:cNvPr id="3" name="Picture 2" descr="D:\personal\sujitda\lyons engineering\logo.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rcRect/>
        <a:stretch>
          <a:fillRect/>
        </a:stretch>
      </xdr:blipFill>
      <xdr:spPr bwMode="auto">
        <a:xfrm>
          <a:off x="8207829" y="127905"/>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1</xdr:col>
      <xdr:colOff>182336</xdr:colOff>
      <xdr:row>0</xdr:row>
      <xdr:rowOff>691243</xdr:rowOff>
    </xdr:to>
    <xdr:pic>
      <xdr:nvPicPr>
        <xdr:cNvPr id="2" name="Picture 1" descr="GAIL LOGO">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74865" y="53068"/>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419703</xdr:colOff>
      <xdr:row>0</xdr:row>
      <xdr:rowOff>156331</xdr:rowOff>
    </xdr:from>
    <xdr:ext cx="1442357" cy="571500"/>
    <xdr:pic>
      <xdr:nvPicPr>
        <xdr:cNvPr id="4" name="Picture 3" descr="D:\personal\sujitda\lyons engineering\logo.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srcRect/>
        <a:stretch>
          <a:fillRect/>
        </a:stretch>
      </xdr:blipFill>
      <xdr:spPr bwMode="auto">
        <a:xfrm>
          <a:off x="10869989" y="156331"/>
          <a:ext cx="1442357" cy="57150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24096" y="106631"/>
          <a:ext cx="906236"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697922</xdr:colOff>
      <xdr:row>0</xdr:row>
      <xdr:rowOff>233547</xdr:rowOff>
    </xdr:from>
    <xdr:ext cx="1442358" cy="571500"/>
    <xdr:pic>
      <xdr:nvPicPr>
        <xdr:cNvPr id="4" name="Picture 3" descr="D:\personal\sujitda\lyons engineering\logo.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srcRect/>
        <a:stretch>
          <a:fillRect/>
        </a:stretch>
      </xdr:blipFill>
      <xdr:spPr bwMode="auto">
        <a:xfrm>
          <a:off x="12779086" y="233547"/>
          <a:ext cx="1442358"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55334" y="171528"/>
          <a:ext cx="996523" cy="849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585107</xdr:colOff>
      <xdr:row>0</xdr:row>
      <xdr:rowOff>242208</xdr:rowOff>
    </xdr:from>
    <xdr:ext cx="1440997" cy="571500"/>
    <xdr:pic>
      <xdr:nvPicPr>
        <xdr:cNvPr id="5" name="Picture 4" descr="D:\personal\sujitda\lyons engineering\logo.jpg">
          <a:extLst>
            <a:ext uri="{FF2B5EF4-FFF2-40B4-BE49-F238E27FC236}">
              <a16:creationId xmlns:a16="http://schemas.microsoft.com/office/drawing/2014/main" xmlns="" id="{00000000-0008-0000-0500-000003000000}"/>
            </a:ext>
          </a:extLst>
        </xdr:cNvPr>
        <xdr:cNvPicPr/>
      </xdr:nvPicPr>
      <xdr:blipFill>
        <a:blip xmlns:r="http://schemas.openxmlformats.org/officeDocument/2006/relationships" r:embed="rId2" cstate="print"/>
        <a:srcRect/>
        <a:stretch>
          <a:fillRect/>
        </a:stretch>
      </xdr:blipFill>
      <xdr:spPr bwMode="auto">
        <a:xfrm>
          <a:off x="14061621" y="242208"/>
          <a:ext cx="1440997"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00025" y="66675"/>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1050472</xdr:colOff>
      <xdr:row>0</xdr:row>
      <xdr:rowOff>95250</xdr:rowOff>
    </xdr:from>
    <xdr:ext cx="1524000" cy="503464"/>
    <xdr:pic>
      <xdr:nvPicPr>
        <xdr:cNvPr id="4" name="Picture 3" descr="D:\personal\sujitda\lyons engineering\logo.jp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2" cstate="print"/>
        <a:srcRect/>
        <a:stretch>
          <a:fillRect/>
        </a:stretch>
      </xdr:blipFill>
      <xdr:spPr bwMode="auto">
        <a:xfrm>
          <a:off x="12491358" y="95250"/>
          <a:ext cx="1524000" cy="503464"/>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topLeftCell="A4" zoomScaleSheetLayoutView="124" workbookViewId="0">
      <selection activeCell="B7" sqref="B7:P7"/>
    </sheetView>
  </sheetViews>
  <sheetFormatPr defaultColWidth="9.109375" defaultRowHeight="13.2"/>
  <cols>
    <col min="1" max="1" width="15.6640625" style="15" customWidth="1"/>
    <col min="2" max="16384" width="9.109375" style="15"/>
  </cols>
  <sheetData>
    <row r="1" spans="1:16" ht="23.25" customHeight="1">
      <c r="A1" s="213" t="s">
        <v>288</v>
      </c>
      <c r="B1" s="214"/>
      <c r="C1" s="214"/>
      <c r="D1" s="214"/>
      <c r="E1" s="214"/>
      <c r="F1" s="214"/>
      <c r="G1" s="214"/>
      <c r="H1" s="214"/>
      <c r="I1" s="214"/>
      <c r="J1" s="214"/>
      <c r="K1" s="214"/>
      <c r="L1" s="214"/>
      <c r="M1" s="214"/>
      <c r="N1" s="214"/>
      <c r="O1" s="214"/>
      <c r="P1" s="214"/>
    </row>
    <row r="2" spans="1:16" ht="25.5" customHeight="1">
      <c r="A2" s="215" t="s">
        <v>289</v>
      </c>
      <c r="B2" s="216"/>
      <c r="C2" s="216"/>
      <c r="D2" s="216"/>
      <c r="E2" s="216"/>
      <c r="F2" s="216"/>
      <c r="G2" s="216"/>
      <c r="H2" s="216"/>
      <c r="I2" s="216"/>
      <c r="J2" s="216"/>
      <c r="K2" s="216"/>
      <c r="L2" s="216"/>
      <c r="M2" s="216"/>
      <c r="N2" s="216"/>
      <c r="O2" s="216"/>
      <c r="P2" s="216"/>
    </row>
    <row r="3" spans="1:16" ht="24" customHeight="1">
      <c r="A3" s="213" t="s">
        <v>290</v>
      </c>
      <c r="B3" s="214"/>
      <c r="C3" s="214"/>
      <c r="D3" s="214"/>
      <c r="E3" s="214"/>
      <c r="F3" s="214"/>
      <c r="G3" s="214"/>
      <c r="H3" s="214"/>
      <c r="I3" s="214"/>
      <c r="J3" s="214"/>
      <c r="K3" s="214"/>
      <c r="L3" s="214"/>
      <c r="M3" s="214"/>
      <c r="N3" s="214"/>
      <c r="O3" s="214"/>
      <c r="P3" s="214"/>
    </row>
    <row r="4" spans="1:16" ht="68.25" customHeight="1">
      <c r="A4" s="16">
        <v>1</v>
      </c>
      <c r="B4" s="212" t="s">
        <v>291</v>
      </c>
      <c r="C4" s="211"/>
      <c r="D4" s="211"/>
      <c r="E4" s="211"/>
      <c r="F4" s="211"/>
      <c r="G4" s="211"/>
      <c r="H4" s="211"/>
      <c r="I4" s="211"/>
      <c r="J4" s="211"/>
      <c r="K4" s="211"/>
      <c r="L4" s="211"/>
      <c r="M4" s="211"/>
      <c r="N4" s="211"/>
      <c r="O4" s="211"/>
      <c r="P4" s="211"/>
    </row>
    <row r="5" spans="1:16" ht="30" customHeight="1">
      <c r="A5" s="16">
        <v>2</v>
      </c>
      <c r="B5" s="212" t="s">
        <v>292</v>
      </c>
      <c r="C5" s="212"/>
      <c r="D5" s="212"/>
      <c r="E5" s="212"/>
      <c r="F5" s="212"/>
      <c r="G5" s="212"/>
      <c r="H5" s="212"/>
      <c r="I5" s="212"/>
      <c r="J5" s="212"/>
      <c r="K5" s="212"/>
      <c r="L5" s="212"/>
      <c r="M5" s="212"/>
      <c r="N5" s="212"/>
      <c r="O5" s="212"/>
      <c r="P5" s="212"/>
    </row>
    <row r="6" spans="1:16" ht="30" customHeight="1">
      <c r="A6" s="16">
        <v>3</v>
      </c>
      <c r="B6" s="212" t="s">
        <v>293</v>
      </c>
      <c r="C6" s="212"/>
      <c r="D6" s="212"/>
      <c r="E6" s="212"/>
      <c r="F6" s="212"/>
      <c r="G6" s="212"/>
      <c r="H6" s="212"/>
      <c r="I6" s="212"/>
      <c r="J6" s="212"/>
      <c r="K6" s="212"/>
      <c r="L6" s="212"/>
      <c r="M6" s="212"/>
      <c r="N6" s="212"/>
      <c r="O6" s="212"/>
      <c r="P6" s="212"/>
    </row>
    <row r="7" spans="1:16" ht="43.95" customHeight="1">
      <c r="A7" s="16">
        <v>3</v>
      </c>
      <c r="B7" s="211" t="s">
        <v>294</v>
      </c>
      <c r="C7" s="211"/>
      <c r="D7" s="211"/>
      <c r="E7" s="211"/>
      <c r="F7" s="211"/>
      <c r="G7" s="211"/>
      <c r="H7" s="211"/>
      <c r="I7" s="211"/>
      <c r="J7" s="211"/>
      <c r="K7" s="211"/>
      <c r="L7" s="211"/>
      <c r="M7" s="211"/>
      <c r="N7" s="211"/>
      <c r="O7" s="211"/>
      <c r="P7" s="211"/>
    </row>
    <row r="8" spans="1:16" ht="29.25" customHeight="1">
      <c r="A8" s="16">
        <v>4</v>
      </c>
      <c r="B8" s="212" t="s">
        <v>295</v>
      </c>
      <c r="C8" s="212"/>
      <c r="D8" s="212"/>
      <c r="E8" s="212"/>
      <c r="F8" s="212"/>
      <c r="G8" s="212"/>
      <c r="H8" s="212"/>
      <c r="I8" s="212"/>
      <c r="J8" s="212"/>
      <c r="K8" s="212"/>
      <c r="L8" s="212"/>
      <c r="M8" s="212"/>
      <c r="N8" s="212"/>
      <c r="O8" s="212"/>
      <c r="P8" s="212"/>
    </row>
    <row r="9" spans="1:16" ht="39.75" customHeight="1">
      <c r="A9" s="16">
        <v>5</v>
      </c>
      <c r="B9" s="211" t="s">
        <v>296</v>
      </c>
      <c r="C9" s="211"/>
      <c r="D9" s="211"/>
      <c r="E9" s="211"/>
      <c r="F9" s="211"/>
      <c r="G9" s="211"/>
      <c r="H9" s="211"/>
      <c r="I9" s="211"/>
      <c r="J9" s="211"/>
      <c r="K9" s="211"/>
      <c r="L9" s="211"/>
      <c r="M9" s="211"/>
      <c r="N9" s="211"/>
      <c r="O9" s="211"/>
      <c r="P9" s="211"/>
    </row>
    <row r="10" spans="1:16" ht="34.5" customHeight="1">
      <c r="A10" s="16">
        <v>6</v>
      </c>
      <c r="B10" s="211" t="s">
        <v>297</v>
      </c>
      <c r="C10" s="211"/>
      <c r="D10" s="211"/>
      <c r="E10" s="211"/>
      <c r="F10" s="211"/>
      <c r="G10" s="211"/>
      <c r="H10" s="211"/>
      <c r="I10" s="211"/>
      <c r="J10" s="211"/>
      <c r="K10" s="211"/>
      <c r="L10" s="211"/>
      <c r="M10" s="211"/>
      <c r="N10" s="211"/>
      <c r="O10" s="211"/>
      <c r="P10" s="211"/>
    </row>
    <row r="11" spans="1:16" ht="14.25" customHeight="1">
      <c r="A11" s="16"/>
      <c r="B11" s="210" t="s">
        <v>298</v>
      </c>
      <c r="C11" s="210"/>
      <c r="D11" s="210"/>
      <c r="E11" s="210"/>
      <c r="F11" s="210"/>
      <c r="G11" s="210"/>
      <c r="H11" s="210"/>
      <c r="I11" s="210"/>
      <c r="J11" s="210"/>
      <c r="K11" s="210"/>
      <c r="L11" s="210"/>
      <c r="M11" s="210"/>
      <c r="N11" s="210"/>
      <c r="O11" s="210"/>
      <c r="P11" s="210"/>
    </row>
    <row r="12" spans="1:16" ht="21.75" customHeight="1">
      <c r="A12" s="16"/>
      <c r="B12" s="210" t="s">
        <v>299</v>
      </c>
      <c r="C12" s="210"/>
      <c r="D12" s="210"/>
      <c r="E12" s="210"/>
      <c r="F12" s="210"/>
      <c r="G12" s="210"/>
      <c r="H12" s="210"/>
      <c r="I12" s="210"/>
      <c r="J12" s="210"/>
      <c r="K12" s="210"/>
      <c r="L12" s="210"/>
      <c r="M12" s="210"/>
      <c r="N12" s="210"/>
      <c r="O12" s="210"/>
      <c r="P12" s="210"/>
    </row>
    <row r="13" spans="1:16" ht="20.25" customHeight="1">
      <c r="A13" s="16"/>
      <c r="B13" s="210" t="s">
        <v>300</v>
      </c>
      <c r="C13" s="210"/>
      <c r="D13" s="210"/>
      <c r="E13" s="210"/>
      <c r="F13" s="210"/>
      <c r="G13" s="210"/>
      <c r="H13" s="210"/>
      <c r="I13" s="210"/>
      <c r="J13" s="210"/>
      <c r="K13" s="210"/>
      <c r="L13" s="210"/>
      <c r="M13" s="210"/>
      <c r="N13" s="210"/>
      <c r="O13" s="210"/>
      <c r="P13" s="210"/>
    </row>
    <row r="14" spans="1:16" ht="17.25" customHeight="1">
      <c r="A14" s="17" t="s">
        <v>301</v>
      </c>
      <c r="B14" s="211" t="s">
        <v>302</v>
      </c>
      <c r="C14" s="211"/>
      <c r="D14" s="211"/>
      <c r="E14" s="211"/>
      <c r="F14" s="211"/>
      <c r="G14" s="211"/>
      <c r="H14" s="211"/>
      <c r="I14" s="211"/>
      <c r="J14" s="211"/>
      <c r="K14" s="211"/>
      <c r="L14" s="211"/>
      <c r="M14" s="211"/>
      <c r="N14" s="211"/>
      <c r="O14" s="211"/>
      <c r="P14" s="211"/>
    </row>
  </sheetData>
  <sheetProtection password="CEE5" sheet="1" objects="1" scenarios="1" formatCells="0" formatColumns="0"/>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H28"/>
  <sheetViews>
    <sheetView workbookViewId="0">
      <selection activeCell="G2" sqref="G2"/>
    </sheetView>
  </sheetViews>
  <sheetFormatPr defaultColWidth="14.109375" defaultRowHeight="33" customHeight="1"/>
  <cols>
    <col min="1" max="2" width="14.109375" style="189"/>
    <col min="3" max="3" width="22" style="189" customWidth="1"/>
    <col min="4" max="4" width="18.6640625" style="189" customWidth="1"/>
    <col min="5" max="5" width="19.77734375" style="189" customWidth="1"/>
    <col min="6" max="6" width="20.5546875" style="189" customWidth="1"/>
    <col min="7" max="16384" width="14.109375" style="189"/>
  </cols>
  <sheetData>
    <row r="1" spans="1:6" ht="111.6" customHeight="1">
      <c r="A1" s="228" t="s">
        <v>357</v>
      </c>
      <c r="B1" s="228"/>
      <c r="C1" s="228"/>
      <c r="D1" s="228"/>
      <c r="E1" s="228"/>
      <c r="F1" s="228"/>
    </row>
    <row r="2" spans="1:6" s="193" customFormat="1" ht="33" customHeight="1">
      <c r="A2" s="190"/>
      <c r="B2" s="191"/>
      <c r="C2" s="191"/>
      <c r="D2" s="192" t="s">
        <v>336</v>
      </c>
      <c r="E2" s="229" t="s">
        <v>337</v>
      </c>
      <c r="F2" s="230"/>
    </row>
    <row r="3" spans="1:6" ht="33" customHeight="1">
      <c r="A3" s="231" t="s">
        <v>338</v>
      </c>
      <c r="B3" s="231" t="s">
        <v>339</v>
      </c>
      <c r="C3" s="231" t="s">
        <v>340</v>
      </c>
      <c r="D3" s="233" t="s">
        <v>341</v>
      </c>
      <c r="E3" s="233"/>
      <c r="F3" s="233"/>
    </row>
    <row r="4" spans="1:6" ht="96" customHeight="1">
      <c r="A4" s="232"/>
      <c r="B4" s="232"/>
      <c r="C4" s="232"/>
      <c r="D4" s="194" t="s">
        <v>342</v>
      </c>
      <c r="E4" s="194" t="s">
        <v>343</v>
      </c>
      <c r="F4" s="194" t="s">
        <v>344</v>
      </c>
    </row>
    <row r="5" spans="1:6" ht="33" customHeight="1">
      <c r="A5" s="195" t="s">
        <v>4</v>
      </c>
      <c r="B5" s="195" t="s">
        <v>5</v>
      </c>
      <c r="C5" s="195" t="s">
        <v>6</v>
      </c>
      <c r="D5" s="195" t="s">
        <v>345</v>
      </c>
      <c r="E5" s="195" t="s">
        <v>346</v>
      </c>
      <c r="F5" s="195" t="s">
        <v>347</v>
      </c>
    </row>
    <row r="6" spans="1:6" ht="33" customHeight="1">
      <c r="A6" s="196" t="s">
        <v>19</v>
      </c>
      <c r="B6" s="197" t="s">
        <v>348</v>
      </c>
      <c r="C6" s="198">
        <f>Total!D12</f>
        <v>4585633</v>
      </c>
      <c r="D6" s="199"/>
      <c r="E6" s="200"/>
      <c r="F6" s="201"/>
    </row>
    <row r="7" spans="1:6" ht="33" customHeight="1">
      <c r="A7" s="195">
        <v>2</v>
      </c>
      <c r="B7" s="217" t="s">
        <v>349</v>
      </c>
      <c r="C7" s="218"/>
      <c r="D7" s="218"/>
      <c r="E7" s="218"/>
      <c r="F7" s="218"/>
    </row>
    <row r="8" spans="1:6" ht="33" customHeight="1">
      <c r="A8" s="195">
        <v>3</v>
      </c>
      <c r="B8" s="219" t="s">
        <v>350</v>
      </c>
      <c r="C8" s="220"/>
      <c r="D8" s="220"/>
      <c r="E8" s="221"/>
      <c r="F8" s="202"/>
    </row>
    <row r="9" spans="1:6" ht="33" customHeight="1">
      <c r="A9" s="203">
        <v>4</v>
      </c>
      <c r="B9" s="219" t="s">
        <v>351</v>
      </c>
      <c r="C9" s="222"/>
      <c r="D9" s="222"/>
      <c r="E9" s="223"/>
      <c r="F9" s="204"/>
    </row>
    <row r="10" spans="1:6" ht="33" customHeight="1">
      <c r="A10" s="188"/>
      <c r="B10" s="188"/>
      <c r="C10" s="188"/>
      <c r="D10" s="188"/>
      <c r="E10" s="188"/>
      <c r="F10" s="188"/>
    </row>
    <row r="11" spans="1:6" ht="33" customHeight="1">
      <c r="A11" s="205" t="s">
        <v>352</v>
      </c>
      <c r="B11" s="188"/>
      <c r="C11" s="188"/>
      <c r="D11" s="188"/>
      <c r="E11" s="188"/>
      <c r="F11" s="188"/>
    </row>
    <row r="12" spans="1:6" s="193" customFormat="1" ht="33" customHeight="1">
      <c r="A12" s="206">
        <v>1</v>
      </c>
      <c r="B12" s="224" t="s">
        <v>353</v>
      </c>
      <c r="C12" s="224"/>
      <c r="D12" s="224"/>
      <c r="E12" s="224"/>
      <c r="F12" s="224"/>
    </row>
    <row r="13" spans="1:6" s="193" customFormat="1" ht="33" customHeight="1">
      <c r="A13" s="206">
        <v>2</v>
      </c>
      <c r="B13" s="225" t="s">
        <v>354</v>
      </c>
      <c r="C13" s="226"/>
      <c r="D13" s="226"/>
      <c r="E13" s="226"/>
      <c r="F13" s="227"/>
    </row>
    <row r="14" spans="1:6" ht="33" customHeight="1">
      <c r="A14" s="207"/>
      <c r="B14" s="207"/>
      <c r="C14" s="207"/>
      <c r="D14" s="207"/>
      <c r="E14" s="207"/>
      <c r="F14" s="207"/>
    </row>
    <row r="15" spans="1:6" ht="33" customHeight="1">
      <c r="A15" s="207"/>
      <c r="B15" s="207"/>
      <c r="C15" s="207"/>
      <c r="D15" s="208" t="s">
        <v>355</v>
      </c>
      <c r="E15" s="207"/>
      <c r="F15" s="207"/>
    </row>
    <row r="16" spans="1:6" ht="33" customHeight="1">
      <c r="A16" s="207"/>
      <c r="B16" s="207"/>
      <c r="C16" s="207"/>
      <c r="D16" s="208"/>
      <c r="E16" s="207"/>
      <c r="F16" s="207"/>
    </row>
    <row r="17" spans="1:8" ht="33" customHeight="1">
      <c r="A17" s="207"/>
      <c r="B17" s="207"/>
      <c r="C17" s="207"/>
      <c r="D17" s="208" t="s">
        <v>356</v>
      </c>
      <c r="E17" s="207"/>
      <c r="F17" s="207"/>
    </row>
    <row r="22" spans="1:8" ht="33" customHeight="1">
      <c r="A22" s="209"/>
      <c r="B22" s="209"/>
      <c r="C22" s="209"/>
      <c r="D22" s="209"/>
      <c r="E22" s="209"/>
      <c r="F22" s="209"/>
      <c r="G22" s="209"/>
      <c r="H22" s="209"/>
    </row>
    <row r="23" spans="1:8" ht="33" customHeight="1">
      <c r="A23" s="209"/>
      <c r="B23" s="209"/>
      <c r="C23" s="209"/>
      <c r="D23" s="209"/>
      <c r="E23" s="209"/>
    </row>
    <row r="24" spans="1:8" ht="33" customHeight="1">
      <c r="A24" s="209"/>
      <c r="B24" s="209"/>
      <c r="C24" s="209"/>
      <c r="D24" s="209"/>
      <c r="E24" s="209"/>
    </row>
    <row r="25" spans="1:8" ht="33" customHeight="1">
      <c r="A25" s="209"/>
      <c r="B25" s="209"/>
      <c r="C25" s="209"/>
      <c r="D25" s="209"/>
      <c r="E25" s="209"/>
    </row>
    <row r="26" spans="1:8" ht="33" customHeight="1">
      <c r="A26" s="209"/>
      <c r="B26" s="209"/>
      <c r="C26" s="209"/>
      <c r="D26" s="209"/>
      <c r="E26" s="209"/>
    </row>
    <row r="27" spans="1:8" ht="33" customHeight="1">
      <c r="A27" s="209"/>
      <c r="B27" s="209"/>
      <c r="C27" s="209"/>
      <c r="D27" s="209"/>
      <c r="E27" s="209"/>
    </row>
    <row r="28" spans="1:8" ht="33" customHeight="1">
      <c r="A28" s="209"/>
      <c r="B28" s="209"/>
      <c r="C28" s="209"/>
      <c r="D28" s="209"/>
      <c r="E28" s="209"/>
    </row>
  </sheetData>
  <sheetProtection password="CEE5" sheet="1" objects="1" scenarios="1" formatCells="0" formatColumns="0"/>
  <mergeCells count="11">
    <mergeCell ref="A1:F1"/>
    <mergeCell ref="E2:F2"/>
    <mergeCell ref="A3:A4"/>
    <mergeCell ref="B3:B4"/>
    <mergeCell ref="C3:C4"/>
    <mergeCell ref="D3:F3"/>
    <mergeCell ref="B7:F7"/>
    <mergeCell ref="B8:E8"/>
    <mergeCell ref="B9:E9"/>
    <mergeCell ref="B12:F12"/>
    <mergeCell ref="B13:F13"/>
  </mergeCells>
  <conditionalFormatting sqref="C10:E13 F1:F13 C1:E8 A1:B13">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12"/>
  <sheetViews>
    <sheetView tabSelected="1" view="pageBreakPreview" zoomScale="70" zoomScaleSheetLayoutView="70" workbookViewId="0">
      <selection activeCell="G7" sqref="G7"/>
    </sheetView>
  </sheetViews>
  <sheetFormatPr defaultRowHeight="13.8"/>
  <cols>
    <col min="1" max="1" width="20.88671875" style="6" customWidth="1"/>
    <col min="2" max="2" width="11" style="6" customWidth="1"/>
    <col min="3" max="3" width="78.109375" style="6" customWidth="1"/>
    <col min="4" max="4" width="30" style="14" customWidth="1"/>
    <col min="5" max="250" width="9.109375" style="6"/>
    <col min="251" max="251" width="17.5546875" style="6" customWidth="1"/>
    <col min="252" max="252" width="9.109375" style="6"/>
    <col min="253" max="253" width="42.5546875" style="6" customWidth="1"/>
    <col min="254" max="254" width="23.109375" style="6" customWidth="1"/>
    <col min="255" max="255" width="26" style="6" customWidth="1"/>
    <col min="256" max="256" width="31.5546875" style="6" customWidth="1"/>
    <col min="257" max="257" width="21" style="6" customWidth="1"/>
    <col min="258" max="506" width="9.109375" style="6"/>
    <col min="507" max="507" width="17.5546875" style="6" customWidth="1"/>
    <col min="508" max="508" width="9.109375" style="6"/>
    <col min="509" max="509" width="42.5546875" style="6" customWidth="1"/>
    <col min="510" max="510" width="23.109375" style="6" customWidth="1"/>
    <col min="511" max="511" width="26" style="6" customWidth="1"/>
    <col min="512" max="512" width="31.5546875" style="6" customWidth="1"/>
    <col min="513" max="513" width="21" style="6" customWidth="1"/>
    <col min="514" max="762" width="9.109375" style="6"/>
    <col min="763" max="763" width="17.5546875" style="6" customWidth="1"/>
    <col min="764" max="764" width="9.109375" style="6"/>
    <col min="765" max="765" width="42.5546875" style="6" customWidth="1"/>
    <col min="766" max="766" width="23.109375" style="6" customWidth="1"/>
    <col min="767" max="767" width="26" style="6" customWidth="1"/>
    <col min="768" max="768" width="31.5546875" style="6" customWidth="1"/>
    <col min="769" max="769" width="21" style="6" customWidth="1"/>
    <col min="770" max="1018" width="9.109375" style="6"/>
    <col min="1019" max="1019" width="17.5546875" style="6" customWidth="1"/>
    <col min="1020" max="1020" width="9.109375" style="6"/>
    <col min="1021" max="1021" width="42.5546875" style="6" customWidth="1"/>
    <col min="1022" max="1022" width="23.109375" style="6" customWidth="1"/>
    <col min="1023" max="1023" width="26" style="6" customWidth="1"/>
    <col min="1024" max="1024" width="31.5546875" style="6" customWidth="1"/>
    <col min="1025" max="1025" width="21" style="6" customWidth="1"/>
    <col min="1026" max="1274" width="9.109375" style="6"/>
    <col min="1275" max="1275" width="17.5546875" style="6" customWidth="1"/>
    <col min="1276" max="1276" width="9.109375" style="6"/>
    <col min="1277" max="1277" width="42.5546875" style="6" customWidth="1"/>
    <col min="1278" max="1278" width="23.109375" style="6" customWidth="1"/>
    <col min="1279" max="1279" width="26" style="6" customWidth="1"/>
    <col min="1280" max="1280" width="31.5546875" style="6" customWidth="1"/>
    <col min="1281" max="1281" width="21" style="6" customWidth="1"/>
    <col min="1282" max="1530" width="9.109375" style="6"/>
    <col min="1531" max="1531" width="17.5546875" style="6" customWidth="1"/>
    <col min="1532" max="1532" width="9.109375" style="6"/>
    <col min="1533" max="1533" width="42.5546875" style="6" customWidth="1"/>
    <col min="1534" max="1534" width="23.109375" style="6" customWidth="1"/>
    <col min="1535" max="1535" width="26" style="6" customWidth="1"/>
    <col min="1536" max="1536" width="31.5546875" style="6" customWidth="1"/>
    <col min="1537" max="1537" width="21" style="6" customWidth="1"/>
    <col min="1538" max="1786" width="9.109375" style="6"/>
    <col min="1787" max="1787" width="17.5546875" style="6" customWidth="1"/>
    <col min="1788" max="1788" width="9.109375" style="6"/>
    <col min="1789" max="1789" width="42.5546875" style="6" customWidth="1"/>
    <col min="1790" max="1790" width="23.109375" style="6" customWidth="1"/>
    <col min="1791" max="1791" width="26" style="6" customWidth="1"/>
    <col min="1792" max="1792" width="31.5546875" style="6" customWidth="1"/>
    <col min="1793" max="1793" width="21" style="6" customWidth="1"/>
    <col min="1794" max="2042" width="9.109375" style="6"/>
    <col min="2043" max="2043" width="17.5546875" style="6" customWidth="1"/>
    <col min="2044" max="2044" width="9.109375" style="6"/>
    <col min="2045" max="2045" width="42.5546875" style="6" customWidth="1"/>
    <col min="2046" max="2046" width="23.109375" style="6" customWidth="1"/>
    <col min="2047" max="2047" width="26" style="6" customWidth="1"/>
    <col min="2048" max="2048" width="31.5546875" style="6" customWidth="1"/>
    <col min="2049" max="2049" width="21" style="6" customWidth="1"/>
    <col min="2050" max="2298" width="9.109375" style="6"/>
    <col min="2299" max="2299" width="17.5546875" style="6" customWidth="1"/>
    <col min="2300" max="2300" width="9.109375" style="6"/>
    <col min="2301" max="2301" width="42.5546875" style="6" customWidth="1"/>
    <col min="2302" max="2302" width="23.109375" style="6" customWidth="1"/>
    <col min="2303" max="2303" width="26" style="6" customWidth="1"/>
    <col min="2304" max="2304" width="31.5546875" style="6" customWidth="1"/>
    <col min="2305" max="2305" width="21" style="6" customWidth="1"/>
    <col min="2306" max="2554" width="9.109375" style="6"/>
    <col min="2555" max="2555" width="17.5546875" style="6" customWidth="1"/>
    <col min="2556" max="2556" width="9.109375" style="6"/>
    <col min="2557" max="2557" width="42.5546875" style="6" customWidth="1"/>
    <col min="2558" max="2558" width="23.109375" style="6" customWidth="1"/>
    <col min="2559" max="2559" width="26" style="6" customWidth="1"/>
    <col min="2560" max="2560" width="31.5546875" style="6" customWidth="1"/>
    <col min="2561" max="2561" width="21" style="6" customWidth="1"/>
    <col min="2562" max="2810" width="9.109375" style="6"/>
    <col min="2811" max="2811" width="17.5546875" style="6" customWidth="1"/>
    <col min="2812" max="2812" width="9.109375" style="6"/>
    <col min="2813" max="2813" width="42.5546875" style="6" customWidth="1"/>
    <col min="2814" max="2814" width="23.109375" style="6" customWidth="1"/>
    <col min="2815" max="2815" width="26" style="6" customWidth="1"/>
    <col min="2816" max="2816" width="31.5546875" style="6" customWidth="1"/>
    <col min="2817" max="2817" width="21" style="6" customWidth="1"/>
    <col min="2818" max="3066" width="9.109375" style="6"/>
    <col min="3067" max="3067" width="17.5546875" style="6" customWidth="1"/>
    <col min="3068" max="3068" width="9.109375" style="6"/>
    <col min="3069" max="3069" width="42.5546875" style="6" customWidth="1"/>
    <col min="3070" max="3070" width="23.109375" style="6" customWidth="1"/>
    <col min="3071" max="3071" width="26" style="6" customWidth="1"/>
    <col min="3072" max="3072" width="31.5546875" style="6" customWidth="1"/>
    <col min="3073" max="3073" width="21" style="6" customWidth="1"/>
    <col min="3074" max="3322" width="9.109375" style="6"/>
    <col min="3323" max="3323" width="17.5546875" style="6" customWidth="1"/>
    <col min="3324" max="3324" width="9.109375" style="6"/>
    <col min="3325" max="3325" width="42.5546875" style="6" customWidth="1"/>
    <col min="3326" max="3326" width="23.109375" style="6" customWidth="1"/>
    <col min="3327" max="3327" width="26" style="6" customWidth="1"/>
    <col min="3328" max="3328" width="31.5546875" style="6" customWidth="1"/>
    <col min="3329" max="3329" width="21" style="6" customWidth="1"/>
    <col min="3330" max="3578" width="9.109375" style="6"/>
    <col min="3579" max="3579" width="17.5546875" style="6" customWidth="1"/>
    <col min="3580" max="3580" width="9.109375" style="6"/>
    <col min="3581" max="3581" width="42.5546875" style="6" customWidth="1"/>
    <col min="3582" max="3582" width="23.109375" style="6" customWidth="1"/>
    <col min="3583" max="3583" width="26" style="6" customWidth="1"/>
    <col min="3584" max="3584" width="31.5546875" style="6" customWidth="1"/>
    <col min="3585" max="3585" width="21" style="6" customWidth="1"/>
    <col min="3586" max="3834" width="9.109375" style="6"/>
    <col min="3835" max="3835" width="17.5546875" style="6" customWidth="1"/>
    <col min="3836" max="3836" width="9.109375" style="6"/>
    <col min="3837" max="3837" width="42.5546875" style="6" customWidth="1"/>
    <col min="3838" max="3838" width="23.109375" style="6" customWidth="1"/>
    <col min="3839" max="3839" width="26" style="6" customWidth="1"/>
    <col min="3840" max="3840" width="31.5546875" style="6" customWidth="1"/>
    <col min="3841" max="3841" width="21" style="6" customWidth="1"/>
    <col min="3842" max="4090" width="9.109375" style="6"/>
    <col min="4091" max="4091" width="17.5546875" style="6" customWidth="1"/>
    <col min="4092" max="4092" width="9.109375" style="6"/>
    <col min="4093" max="4093" width="42.5546875" style="6" customWidth="1"/>
    <col min="4094" max="4094" width="23.109375" style="6" customWidth="1"/>
    <col min="4095" max="4095" width="26" style="6" customWidth="1"/>
    <col min="4096" max="4096" width="31.5546875" style="6" customWidth="1"/>
    <col min="4097" max="4097" width="21" style="6" customWidth="1"/>
    <col min="4098" max="4346" width="9.109375" style="6"/>
    <col min="4347" max="4347" width="17.5546875" style="6" customWidth="1"/>
    <col min="4348" max="4348" width="9.109375" style="6"/>
    <col min="4349" max="4349" width="42.5546875" style="6" customWidth="1"/>
    <col min="4350" max="4350" width="23.109375" style="6" customWidth="1"/>
    <col min="4351" max="4351" width="26" style="6" customWidth="1"/>
    <col min="4352" max="4352" width="31.5546875" style="6" customWidth="1"/>
    <col min="4353" max="4353" width="21" style="6" customWidth="1"/>
    <col min="4354" max="4602" width="9.109375" style="6"/>
    <col min="4603" max="4603" width="17.5546875" style="6" customWidth="1"/>
    <col min="4604" max="4604" width="9.109375" style="6"/>
    <col min="4605" max="4605" width="42.5546875" style="6" customWidth="1"/>
    <col min="4606" max="4606" width="23.109375" style="6" customWidth="1"/>
    <col min="4607" max="4607" width="26" style="6" customWidth="1"/>
    <col min="4608" max="4608" width="31.5546875" style="6" customWidth="1"/>
    <col min="4609" max="4609" width="21" style="6" customWidth="1"/>
    <col min="4610" max="4858" width="9.109375" style="6"/>
    <col min="4859" max="4859" width="17.5546875" style="6" customWidth="1"/>
    <col min="4860" max="4860" width="9.109375" style="6"/>
    <col min="4861" max="4861" width="42.5546875" style="6" customWidth="1"/>
    <col min="4862" max="4862" width="23.109375" style="6" customWidth="1"/>
    <col min="4863" max="4863" width="26" style="6" customWidth="1"/>
    <col min="4864" max="4864" width="31.5546875" style="6" customWidth="1"/>
    <col min="4865" max="4865" width="21" style="6" customWidth="1"/>
    <col min="4866" max="5114" width="9.109375" style="6"/>
    <col min="5115" max="5115" width="17.5546875" style="6" customWidth="1"/>
    <col min="5116" max="5116" width="9.109375" style="6"/>
    <col min="5117" max="5117" width="42.5546875" style="6" customWidth="1"/>
    <col min="5118" max="5118" width="23.109375" style="6" customWidth="1"/>
    <col min="5119" max="5119" width="26" style="6" customWidth="1"/>
    <col min="5120" max="5120" width="31.5546875" style="6" customWidth="1"/>
    <col min="5121" max="5121" width="21" style="6" customWidth="1"/>
    <col min="5122" max="5370" width="9.109375" style="6"/>
    <col min="5371" max="5371" width="17.5546875" style="6" customWidth="1"/>
    <col min="5372" max="5372" width="9.109375" style="6"/>
    <col min="5373" max="5373" width="42.5546875" style="6" customWidth="1"/>
    <col min="5374" max="5374" width="23.109375" style="6" customWidth="1"/>
    <col min="5375" max="5375" width="26" style="6" customWidth="1"/>
    <col min="5376" max="5376" width="31.5546875" style="6" customWidth="1"/>
    <col min="5377" max="5377" width="21" style="6" customWidth="1"/>
    <col min="5378" max="5626" width="9.109375" style="6"/>
    <col min="5627" max="5627" width="17.5546875" style="6" customWidth="1"/>
    <col min="5628" max="5628" width="9.109375" style="6"/>
    <col min="5629" max="5629" width="42.5546875" style="6" customWidth="1"/>
    <col min="5630" max="5630" width="23.109375" style="6" customWidth="1"/>
    <col min="5631" max="5631" width="26" style="6" customWidth="1"/>
    <col min="5632" max="5632" width="31.5546875" style="6" customWidth="1"/>
    <col min="5633" max="5633" width="21" style="6" customWidth="1"/>
    <col min="5634" max="5882" width="9.109375" style="6"/>
    <col min="5883" max="5883" width="17.5546875" style="6" customWidth="1"/>
    <col min="5884" max="5884" width="9.109375" style="6"/>
    <col min="5885" max="5885" width="42.5546875" style="6" customWidth="1"/>
    <col min="5886" max="5886" width="23.109375" style="6" customWidth="1"/>
    <col min="5887" max="5887" width="26" style="6" customWidth="1"/>
    <col min="5888" max="5888" width="31.5546875" style="6" customWidth="1"/>
    <col min="5889" max="5889" width="21" style="6" customWidth="1"/>
    <col min="5890" max="6138" width="9.109375" style="6"/>
    <col min="6139" max="6139" width="17.5546875" style="6" customWidth="1"/>
    <col min="6140" max="6140" width="9.109375" style="6"/>
    <col min="6141" max="6141" width="42.5546875" style="6" customWidth="1"/>
    <col min="6142" max="6142" width="23.109375" style="6" customWidth="1"/>
    <col min="6143" max="6143" width="26" style="6" customWidth="1"/>
    <col min="6144" max="6144" width="31.5546875" style="6" customWidth="1"/>
    <col min="6145" max="6145" width="21" style="6" customWidth="1"/>
    <col min="6146" max="6394" width="9.109375" style="6"/>
    <col min="6395" max="6395" width="17.5546875" style="6" customWidth="1"/>
    <col min="6396" max="6396" width="9.109375" style="6"/>
    <col min="6397" max="6397" width="42.5546875" style="6" customWidth="1"/>
    <col min="6398" max="6398" width="23.109375" style="6" customWidth="1"/>
    <col min="6399" max="6399" width="26" style="6" customWidth="1"/>
    <col min="6400" max="6400" width="31.5546875" style="6" customWidth="1"/>
    <col min="6401" max="6401" width="21" style="6" customWidth="1"/>
    <col min="6402" max="6650" width="9.109375" style="6"/>
    <col min="6651" max="6651" width="17.5546875" style="6" customWidth="1"/>
    <col min="6652" max="6652" width="9.109375" style="6"/>
    <col min="6653" max="6653" width="42.5546875" style="6" customWidth="1"/>
    <col min="6654" max="6654" width="23.109375" style="6" customWidth="1"/>
    <col min="6655" max="6655" width="26" style="6" customWidth="1"/>
    <col min="6656" max="6656" width="31.5546875" style="6" customWidth="1"/>
    <col min="6657" max="6657" width="21" style="6" customWidth="1"/>
    <col min="6658" max="6906" width="9.109375" style="6"/>
    <col min="6907" max="6907" width="17.5546875" style="6" customWidth="1"/>
    <col min="6908" max="6908" width="9.109375" style="6"/>
    <col min="6909" max="6909" width="42.5546875" style="6" customWidth="1"/>
    <col min="6910" max="6910" width="23.109375" style="6" customWidth="1"/>
    <col min="6911" max="6911" width="26" style="6" customWidth="1"/>
    <col min="6912" max="6912" width="31.5546875" style="6" customWidth="1"/>
    <col min="6913" max="6913" width="21" style="6" customWidth="1"/>
    <col min="6914" max="7162" width="9.109375" style="6"/>
    <col min="7163" max="7163" width="17.5546875" style="6" customWidth="1"/>
    <col min="7164" max="7164" width="9.109375" style="6"/>
    <col min="7165" max="7165" width="42.5546875" style="6" customWidth="1"/>
    <col min="7166" max="7166" width="23.109375" style="6" customWidth="1"/>
    <col min="7167" max="7167" width="26" style="6" customWidth="1"/>
    <col min="7168" max="7168" width="31.5546875" style="6" customWidth="1"/>
    <col min="7169" max="7169" width="21" style="6" customWidth="1"/>
    <col min="7170" max="7418" width="9.109375" style="6"/>
    <col min="7419" max="7419" width="17.5546875" style="6" customWidth="1"/>
    <col min="7420" max="7420" width="9.109375" style="6"/>
    <col min="7421" max="7421" width="42.5546875" style="6" customWidth="1"/>
    <col min="7422" max="7422" width="23.109375" style="6" customWidth="1"/>
    <col min="7423" max="7423" width="26" style="6" customWidth="1"/>
    <col min="7424" max="7424" width="31.5546875" style="6" customWidth="1"/>
    <col min="7425" max="7425" width="21" style="6" customWidth="1"/>
    <col min="7426" max="7674" width="9.109375" style="6"/>
    <col min="7675" max="7675" width="17.5546875" style="6" customWidth="1"/>
    <col min="7676" max="7676" width="9.109375" style="6"/>
    <col min="7677" max="7677" width="42.5546875" style="6" customWidth="1"/>
    <col min="7678" max="7678" width="23.109375" style="6" customWidth="1"/>
    <col min="7679" max="7679" width="26" style="6" customWidth="1"/>
    <col min="7680" max="7680" width="31.5546875" style="6" customWidth="1"/>
    <col min="7681" max="7681" width="21" style="6" customWidth="1"/>
    <col min="7682" max="7930" width="9.109375" style="6"/>
    <col min="7931" max="7931" width="17.5546875" style="6" customWidth="1"/>
    <col min="7932" max="7932" width="9.109375" style="6"/>
    <col min="7933" max="7933" width="42.5546875" style="6" customWidth="1"/>
    <col min="7934" max="7934" width="23.109375" style="6" customWidth="1"/>
    <col min="7935" max="7935" width="26" style="6" customWidth="1"/>
    <col min="7936" max="7936" width="31.5546875" style="6" customWidth="1"/>
    <col min="7937" max="7937" width="21" style="6" customWidth="1"/>
    <col min="7938" max="8186" width="9.109375" style="6"/>
    <col min="8187" max="8187" width="17.5546875" style="6" customWidth="1"/>
    <col min="8188" max="8188" width="9.109375" style="6"/>
    <col min="8189" max="8189" width="42.5546875" style="6" customWidth="1"/>
    <col min="8190" max="8190" width="23.109375" style="6" customWidth="1"/>
    <col min="8191" max="8191" width="26" style="6" customWidth="1"/>
    <col min="8192" max="8192" width="31.5546875" style="6" customWidth="1"/>
    <col min="8193" max="8193" width="21" style="6" customWidth="1"/>
    <col min="8194" max="8442" width="9.109375" style="6"/>
    <col min="8443" max="8443" width="17.5546875" style="6" customWidth="1"/>
    <col min="8444" max="8444" width="9.109375" style="6"/>
    <col min="8445" max="8445" width="42.5546875" style="6" customWidth="1"/>
    <col min="8446" max="8446" width="23.109375" style="6" customWidth="1"/>
    <col min="8447" max="8447" width="26" style="6" customWidth="1"/>
    <col min="8448" max="8448" width="31.5546875" style="6" customWidth="1"/>
    <col min="8449" max="8449" width="21" style="6" customWidth="1"/>
    <col min="8450" max="8698" width="9.109375" style="6"/>
    <col min="8699" max="8699" width="17.5546875" style="6" customWidth="1"/>
    <col min="8700" max="8700" width="9.109375" style="6"/>
    <col min="8701" max="8701" width="42.5546875" style="6" customWidth="1"/>
    <col min="8702" max="8702" width="23.109375" style="6" customWidth="1"/>
    <col min="8703" max="8703" width="26" style="6" customWidth="1"/>
    <col min="8704" max="8704" width="31.5546875" style="6" customWidth="1"/>
    <col min="8705" max="8705" width="21" style="6" customWidth="1"/>
    <col min="8706" max="8954" width="9.109375" style="6"/>
    <col min="8955" max="8955" width="17.5546875" style="6" customWidth="1"/>
    <col min="8956" max="8956" width="9.109375" style="6"/>
    <col min="8957" max="8957" width="42.5546875" style="6" customWidth="1"/>
    <col min="8958" max="8958" width="23.109375" style="6" customWidth="1"/>
    <col min="8959" max="8959" width="26" style="6" customWidth="1"/>
    <col min="8960" max="8960" width="31.5546875" style="6" customWidth="1"/>
    <col min="8961" max="8961" width="21" style="6" customWidth="1"/>
    <col min="8962" max="9210" width="9.109375" style="6"/>
    <col min="9211" max="9211" width="17.5546875" style="6" customWidth="1"/>
    <col min="9212" max="9212" width="9.109375" style="6"/>
    <col min="9213" max="9213" width="42.5546875" style="6" customWidth="1"/>
    <col min="9214" max="9214" width="23.109375" style="6" customWidth="1"/>
    <col min="9215" max="9215" width="26" style="6" customWidth="1"/>
    <col min="9216" max="9216" width="31.5546875" style="6" customWidth="1"/>
    <col min="9217" max="9217" width="21" style="6" customWidth="1"/>
    <col min="9218" max="9466" width="9.109375" style="6"/>
    <col min="9467" max="9467" width="17.5546875" style="6" customWidth="1"/>
    <col min="9468" max="9468" width="9.109375" style="6"/>
    <col min="9469" max="9469" width="42.5546875" style="6" customWidth="1"/>
    <col min="9470" max="9470" width="23.109375" style="6" customWidth="1"/>
    <col min="9471" max="9471" width="26" style="6" customWidth="1"/>
    <col min="9472" max="9472" width="31.5546875" style="6" customWidth="1"/>
    <col min="9473" max="9473" width="21" style="6" customWidth="1"/>
    <col min="9474" max="9722" width="9.109375" style="6"/>
    <col min="9723" max="9723" width="17.5546875" style="6" customWidth="1"/>
    <col min="9724" max="9724" width="9.109375" style="6"/>
    <col min="9725" max="9725" width="42.5546875" style="6" customWidth="1"/>
    <col min="9726" max="9726" width="23.109375" style="6" customWidth="1"/>
    <col min="9727" max="9727" width="26" style="6" customWidth="1"/>
    <col min="9728" max="9728" width="31.5546875" style="6" customWidth="1"/>
    <col min="9729" max="9729" width="21" style="6" customWidth="1"/>
    <col min="9730" max="9978" width="9.109375" style="6"/>
    <col min="9979" max="9979" width="17.5546875" style="6" customWidth="1"/>
    <col min="9980" max="9980" width="9.109375" style="6"/>
    <col min="9981" max="9981" width="42.5546875" style="6" customWidth="1"/>
    <col min="9982" max="9982" width="23.109375" style="6" customWidth="1"/>
    <col min="9983" max="9983" width="26" style="6" customWidth="1"/>
    <col min="9984" max="9984" width="31.5546875" style="6" customWidth="1"/>
    <col min="9985" max="9985" width="21" style="6" customWidth="1"/>
    <col min="9986" max="10234" width="9.109375" style="6"/>
    <col min="10235" max="10235" width="17.5546875" style="6" customWidth="1"/>
    <col min="10236" max="10236" width="9.109375" style="6"/>
    <col min="10237" max="10237" width="42.5546875" style="6" customWidth="1"/>
    <col min="10238" max="10238" width="23.109375" style="6" customWidth="1"/>
    <col min="10239" max="10239" width="26" style="6" customWidth="1"/>
    <col min="10240" max="10240" width="31.5546875" style="6" customWidth="1"/>
    <col min="10241" max="10241" width="21" style="6" customWidth="1"/>
    <col min="10242" max="10490" width="9.109375" style="6"/>
    <col min="10491" max="10491" width="17.5546875" style="6" customWidth="1"/>
    <col min="10492" max="10492" width="9.109375" style="6"/>
    <col min="10493" max="10493" width="42.5546875" style="6" customWidth="1"/>
    <col min="10494" max="10494" width="23.109375" style="6" customWidth="1"/>
    <col min="10495" max="10495" width="26" style="6" customWidth="1"/>
    <col min="10496" max="10496" width="31.5546875" style="6" customWidth="1"/>
    <col min="10497" max="10497" width="21" style="6" customWidth="1"/>
    <col min="10498" max="10746" width="9.109375" style="6"/>
    <col min="10747" max="10747" width="17.5546875" style="6" customWidth="1"/>
    <col min="10748" max="10748" width="9.109375" style="6"/>
    <col min="10749" max="10749" width="42.5546875" style="6" customWidth="1"/>
    <col min="10750" max="10750" width="23.109375" style="6" customWidth="1"/>
    <col min="10751" max="10751" width="26" style="6" customWidth="1"/>
    <col min="10752" max="10752" width="31.5546875" style="6" customWidth="1"/>
    <col min="10753" max="10753" width="21" style="6" customWidth="1"/>
    <col min="10754" max="11002" width="9.109375" style="6"/>
    <col min="11003" max="11003" width="17.5546875" style="6" customWidth="1"/>
    <col min="11004" max="11004" width="9.109375" style="6"/>
    <col min="11005" max="11005" width="42.5546875" style="6" customWidth="1"/>
    <col min="11006" max="11006" width="23.109375" style="6" customWidth="1"/>
    <col min="11007" max="11007" width="26" style="6" customWidth="1"/>
    <col min="11008" max="11008" width="31.5546875" style="6" customWidth="1"/>
    <col min="11009" max="11009" width="21" style="6" customWidth="1"/>
    <col min="11010" max="11258" width="9.109375" style="6"/>
    <col min="11259" max="11259" width="17.5546875" style="6" customWidth="1"/>
    <col min="11260" max="11260" width="9.109375" style="6"/>
    <col min="11261" max="11261" width="42.5546875" style="6" customWidth="1"/>
    <col min="11262" max="11262" width="23.109375" style="6" customWidth="1"/>
    <col min="11263" max="11263" width="26" style="6" customWidth="1"/>
    <col min="11264" max="11264" width="31.5546875" style="6" customWidth="1"/>
    <col min="11265" max="11265" width="21" style="6" customWidth="1"/>
    <col min="11266" max="11514" width="9.109375" style="6"/>
    <col min="11515" max="11515" width="17.5546875" style="6" customWidth="1"/>
    <col min="11516" max="11516" width="9.109375" style="6"/>
    <col min="11517" max="11517" width="42.5546875" style="6" customWidth="1"/>
    <col min="11518" max="11518" width="23.109375" style="6" customWidth="1"/>
    <col min="11519" max="11519" width="26" style="6" customWidth="1"/>
    <col min="11520" max="11520" width="31.5546875" style="6" customWidth="1"/>
    <col min="11521" max="11521" width="21" style="6" customWidth="1"/>
    <col min="11522" max="11770" width="9.109375" style="6"/>
    <col min="11771" max="11771" width="17.5546875" style="6" customWidth="1"/>
    <col min="11772" max="11772" width="9.109375" style="6"/>
    <col min="11773" max="11773" width="42.5546875" style="6" customWidth="1"/>
    <col min="11774" max="11774" width="23.109375" style="6" customWidth="1"/>
    <col min="11775" max="11775" width="26" style="6" customWidth="1"/>
    <col min="11776" max="11776" width="31.5546875" style="6" customWidth="1"/>
    <col min="11777" max="11777" width="21" style="6" customWidth="1"/>
    <col min="11778" max="12026" width="9.109375" style="6"/>
    <col min="12027" max="12027" width="17.5546875" style="6" customWidth="1"/>
    <col min="12028" max="12028" width="9.109375" style="6"/>
    <col min="12029" max="12029" width="42.5546875" style="6" customWidth="1"/>
    <col min="12030" max="12030" width="23.109375" style="6" customWidth="1"/>
    <col min="12031" max="12031" width="26" style="6" customWidth="1"/>
    <col min="12032" max="12032" width="31.5546875" style="6" customWidth="1"/>
    <col min="12033" max="12033" width="21" style="6" customWidth="1"/>
    <col min="12034" max="12282" width="9.109375" style="6"/>
    <col min="12283" max="12283" width="17.5546875" style="6" customWidth="1"/>
    <col min="12284" max="12284" width="9.109375" style="6"/>
    <col min="12285" max="12285" width="42.5546875" style="6" customWidth="1"/>
    <col min="12286" max="12286" width="23.109375" style="6" customWidth="1"/>
    <col min="12287" max="12287" width="26" style="6" customWidth="1"/>
    <col min="12288" max="12288" width="31.5546875" style="6" customWidth="1"/>
    <col min="12289" max="12289" width="21" style="6" customWidth="1"/>
    <col min="12290" max="12538" width="9.109375" style="6"/>
    <col min="12539" max="12539" width="17.5546875" style="6" customWidth="1"/>
    <col min="12540" max="12540" width="9.109375" style="6"/>
    <col min="12541" max="12541" width="42.5546875" style="6" customWidth="1"/>
    <col min="12542" max="12542" width="23.109375" style="6" customWidth="1"/>
    <col min="12543" max="12543" width="26" style="6" customWidth="1"/>
    <col min="12544" max="12544" width="31.5546875" style="6" customWidth="1"/>
    <col min="12545" max="12545" width="21" style="6" customWidth="1"/>
    <col min="12546" max="12794" width="9.109375" style="6"/>
    <col min="12795" max="12795" width="17.5546875" style="6" customWidth="1"/>
    <col min="12796" max="12796" width="9.109375" style="6"/>
    <col min="12797" max="12797" width="42.5546875" style="6" customWidth="1"/>
    <col min="12798" max="12798" width="23.109375" style="6" customWidth="1"/>
    <col min="12799" max="12799" width="26" style="6" customWidth="1"/>
    <col min="12800" max="12800" width="31.5546875" style="6" customWidth="1"/>
    <col min="12801" max="12801" width="21" style="6" customWidth="1"/>
    <col min="12802" max="13050" width="9.109375" style="6"/>
    <col min="13051" max="13051" width="17.5546875" style="6" customWidth="1"/>
    <col min="13052" max="13052" width="9.109375" style="6"/>
    <col min="13053" max="13053" width="42.5546875" style="6" customWidth="1"/>
    <col min="13054" max="13054" width="23.109375" style="6" customWidth="1"/>
    <col min="13055" max="13055" width="26" style="6" customWidth="1"/>
    <col min="13056" max="13056" width="31.5546875" style="6" customWidth="1"/>
    <col min="13057" max="13057" width="21" style="6" customWidth="1"/>
    <col min="13058" max="13306" width="9.109375" style="6"/>
    <col min="13307" max="13307" width="17.5546875" style="6" customWidth="1"/>
    <col min="13308" max="13308" width="9.109375" style="6"/>
    <col min="13309" max="13309" width="42.5546875" style="6" customWidth="1"/>
    <col min="13310" max="13310" width="23.109375" style="6" customWidth="1"/>
    <col min="13311" max="13311" width="26" style="6" customWidth="1"/>
    <col min="13312" max="13312" width="31.5546875" style="6" customWidth="1"/>
    <col min="13313" max="13313" width="21" style="6" customWidth="1"/>
    <col min="13314" max="13562" width="9.109375" style="6"/>
    <col min="13563" max="13563" width="17.5546875" style="6" customWidth="1"/>
    <col min="13564" max="13564" width="9.109375" style="6"/>
    <col min="13565" max="13565" width="42.5546875" style="6" customWidth="1"/>
    <col min="13566" max="13566" width="23.109375" style="6" customWidth="1"/>
    <col min="13567" max="13567" width="26" style="6" customWidth="1"/>
    <col min="13568" max="13568" width="31.5546875" style="6" customWidth="1"/>
    <col min="13569" max="13569" width="21" style="6" customWidth="1"/>
    <col min="13570" max="13818" width="9.109375" style="6"/>
    <col min="13819" max="13819" width="17.5546875" style="6" customWidth="1"/>
    <col min="13820" max="13820" width="9.109375" style="6"/>
    <col min="13821" max="13821" width="42.5546875" style="6" customWidth="1"/>
    <col min="13822" max="13822" width="23.109375" style="6" customWidth="1"/>
    <col min="13823" max="13823" width="26" style="6" customWidth="1"/>
    <col min="13824" max="13824" width="31.5546875" style="6" customWidth="1"/>
    <col min="13825" max="13825" width="21" style="6" customWidth="1"/>
    <col min="13826" max="14074" width="9.109375" style="6"/>
    <col min="14075" max="14075" width="17.5546875" style="6" customWidth="1"/>
    <col min="14076" max="14076" width="9.109375" style="6"/>
    <col min="14077" max="14077" width="42.5546875" style="6" customWidth="1"/>
    <col min="14078" max="14078" width="23.109375" style="6" customWidth="1"/>
    <col min="14079" max="14079" width="26" style="6" customWidth="1"/>
    <col min="14080" max="14080" width="31.5546875" style="6" customWidth="1"/>
    <col min="14081" max="14081" width="21" style="6" customWidth="1"/>
    <col min="14082" max="14330" width="9.109375" style="6"/>
    <col min="14331" max="14331" width="17.5546875" style="6" customWidth="1"/>
    <col min="14332" max="14332" width="9.109375" style="6"/>
    <col min="14333" max="14333" width="42.5546875" style="6" customWidth="1"/>
    <col min="14334" max="14334" width="23.109375" style="6" customWidth="1"/>
    <col min="14335" max="14335" width="26" style="6" customWidth="1"/>
    <col min="14336" max="14336" width="31.5546875" style="6" customWidth="1"/>
    <col min="14337" max="14337" width="21" style="6" customWidth="1"/>
    <col min="14338" max="14586" width="9.109375" style="6"/>
    <col min="14587" max="14587" width="17.5546875" style="6" customWidth="1"/>
    <col min="14588" max="14588" width="9.109375" style="6"/>
    <col min="14589" max="14589" width="42.5546875" style="6" customWidth="1"/>
    <col min="14590" max="14590" width="23.109375" style="6" customWidth="1"/>
    <col min="14591" max="14591" width="26" style="6" customWidth="1"/>
    <col min="14592" max="14592" width="31.5546875" style="6" customWidth="1"/>
    <col min="14593" max="14593" width="21" style="6" customWidth="1"/>
    <col min="14594" max="14842" width="9.109375" style="6"/>
    <col min="14843" max="14843" width="17.5546875" style="6" customWidth="1"/>
    <col min="14844" max="14844" width="9.109375" style="6"/>
    <col min="14845" max="14845" width="42.5546875" style="6" customWidth="1"/>
    <col min="14846" max="14846" width="23.109375" style="6" customWidth="1"/>
    <col min="14847" max="14847" width="26" style="6" customWidth="1"/>
    <col min="14848" max="14848" width="31.5546875" style="6" customWidth="1"/>
    <col min="14849" max="14849" width="21" style="6" customWidth="1"/>
    <col min="14850" max="15098" width="9.109375" style="6"/>
    <col min="15099" max="15099" width="17.5546875" style="6" customWidth="1"/>
    <col min="15100" max="15100" width="9.109375" style="6"/>
    <col min="15101" max="15101" width="42.5546875" style="6" customWidth="1"/>
    <col min="15102" max="15102" width="23.109375" style="6" customWidth="1"/>
    <col min="15103" max="15103" width="26" style="6" customWidth="1"/>
    <col min="15104" max="15104" width="31.5546875" style="6" customWidth="1"/>
    <col min="15105" max="15105" width="21" style="6" customWidth="1"/>
    <col min="15106" max="15354" width="9.109375" style="6"/>
    <col min="15355" max="15355" width="17.5546875" style="6" customWidth="1"/>
    <col min="15356" max="15356" width="9.109375" style="6"/>
    <col min="15357" max="15357" width="42.5546875" style="6" customWidth="1"/>
    <col min="15358" max="15358" width="23.109375" style="6" customWidth="1"/>
    <col min="15359" max="15359" width="26" style="6" customWidth="1"/>
    <col min="15360" max="15360" width="31.5546875" style="6" customWidth="1"/>
    <col min="15361" max="15361" width="21" style="6" customWidth="1"/>
    <col min="15362" max="15610" width="9.109375" style="6"/>
    <col min="15611" max="15611" width="17.5546875" style="6" customWidth="1"/>
    <col min="15612" max="15612" width="9.109375" style="6"/>
    <col min="15613" max="15613" width="42.5546875" style="6" customWidth="1"/>
    <col min="15614" max="15614" width="23.109375" style="6" customWidth="1"/>
    <col min="15615" max="15615" width="26" style="6" customWidth="1"/>
    <col min="15616" max="15616" width="31.5546875" style="6" customWidth="1"/>
    <col min="15617" max="15617" width="21" style="6" customWidth="1"/>
    <col min="15618" max="15866" width="9.109375" style="6"/>
    <col min="15867" max="15867" width="17.5546875" style="6" customWidth="1"/>
    <col min="15868" max="15868" width="9.109375" style="6"/>
    <col min="15869" max="15869" width="42.5546875" style="6" customWidth="1"/>
    <col min="15870" max="15870" width="23.109375" style="6" customWidth="1"/>
    <col min="15871" max="15871" width="26" style="6" customWidth="1"/>
    <col min="15872" max="15872" width="31.5546875" style="6" customWidth="1"/>
    <col min="15873" max="15873" width="21" style="6" customWidth="1"/>
    <col min="15874" max="16122" width="9.109375" style="6"/>
    <col min="16123" max="16123" width="17.5546875" style="6" customWidth="1"/>
    <col min="16124" max="16124" width="9.109375" style="6"/>
    <col min="16125" max="16125" width="42.5546875" style="6" customWidth="1"/>
    <col min="16126" max="16126" width="23.109375" style="6" customWidth="1"/>
    <col min="16127" max="16127" width="26" style="6" customWidth="1"/>
    <col min="16128" max="16128" width="31.5546875" style="6" customWidth="1"/>
    <col min="16129" max="16129" width="21" style="6" customWidth="1"/>
    <col min="16130" max="16382" width="9.109375" style="6"/>
    <col min="16383" max="16384" width="9.109375" style="6" customWidth="1"/>
  </cols>
  <sheetData>
    <row r="1" spans="1:4" s="4" customFormat="1" ht="63.75" customHeight="1">
      <c r="A1" s="58" t="s">
        <v>10</v>
      </c>
      <c r="B1" s="234" t="s">
        <v>287</v>
      </c>
      <c r="C1" s="234"/>
      <c r="D1" s="234"/>
    </row>
    <row r="2" spans="1:4" ht="56.25" customHeight="1">
      <c r="A2" s="235" t="s">
        <v>334</v>
      </c>
      <c r="B2" s="235"/>
      <c r="C2" s="235"/>
      <c r="D2" s="235"/>
    </row>
    <row r="3" spans="1:4" ht="21" customHeight="1">
      <c r="A3" s="236" t="s">
        <v>330</v>
      </c>
      <c r="B3" s="236"/>
      <c r="C3" s="236"/>
      <c r="D3" s="236"/>
    </row>
    <row r="4" spans="1:4" ht="26.4" customHeight="1">
      <c r="A4" s="7" t="s">
        <v>15</v>
      </c>
      <c r="B4" s="7" t="s">
        <v>16</v>
      </c>
      <c r="C4" s="7" t="s">
        <v>17</v>
      </c>
      <c r="D4" s="7" t="s">
        <v>18</v>
      </c>
    </row>
    <row r="5" spans="1:4" ht="39.75" customHeight="1">
      <c r="A5" s="8">
        <v>1</v>
      </c>
      <c r="B5" s="8" t="s">
        <v>19</v>
      </c>
      <c r="C5" s="8" t="s">
        <v>151</v>
      </c>
      <c r="D5" s="12" t="s">
        <v>332</v>
      </c>
    </row>
    <row r="6" spans="1:4" ht="39.75" customHeight="1">
      <c r="A6" s="9">
        <v>2</v>
      </c>
      <c r="B6" s="8" t="s">
        <v>20</v>
      </c>
      <c r="C6" s="8" t="s">
        <v>21</v>
      </c>
      <c r="D6" s="12">
        <f>('Sec-B'!F102)</f>
        <v>1736410</v>
      </c>
    </row>
    <row r="7" spans="1:4" ht="39.75" customHeight="1">
      <c r="A7" s="9">
        <v>3</v>
      </c>
      <c r="B7" s="8" t="s">
        <v>22</v>
      </c>
      <c r="C7" s="9" t="s">
        <v>23</v>
      </c>
      <c r="D7" s="12">
        <f>('SEC-C'!F28)</f>
        <v>1349808</v>
      </c>
    </row>
    <row r="8" spans="1:4" ht="39.75" customHeight="1">
      <c r="A8" s="9">
        <v>4</v>
      </c>
      <c r="B8" s="10" t="s">
        <v>24</v>
      </c>
      <c r="C8" s="8" t="s">
        <v>152</v>
      </c>
      <c r="D8" s="12" t="s">
        <v>332</v>
      </c>
    </row>
    <row r="9" spans="1:4" ht="39.75" customHeight="1">
      <c r="A9" s="9">
        <v>5</v>
      </c>
      <c r="B9" s="10" t="s">
        <v>25</v>
      </c>
      <c r="C9" s="9" t="s">
        <v>26</v>
      </c>
      <c r="D9" s="12">
        <f>('SEC E'!F19)</f>
        <v>595510</v>
      </c>
    </row>
    <row r="10" spans="1:4" ht="39.75" customHeight="1">
      <c r="A10" s="9">
        <v>6</v>
      </c>
      <c r="B10" s="10" t="s">
        <v>27</v>
      </c>
      <c r="C10" s="9" t="s">
        <v>28</v>
      </c>
      <c r="D10" s="12">
        <f>('SEC F'!F25)</f>
        <v>903905</v>
      </c>
    </row>
    <row r="11" spans="1:4" ht="39.75" customHeight="1">
      <c r="A11" s="9">
        <v>7</v>
      </c>
      <c r="B11" s="10" t="s">
        <v>29</v>
      </c>
      <c r="C11" s="8" t="s">
        <v>150</v>
      </c>
      <c r="D11" s="12" t="s">
        <v>332</v>
      </c>
    </row>
    <row r="12" spans="1:4" ht="39.75" customHeight="1">
      <c r="A12" s="9">
        <v>8</v>
      </c>
      <c r="B12" s="11"/>
      <c r="C12" s="2" t="s">
        <v>335</v>
      </c>
      <c r="D12" s="13">
        <f>SUM(D5:D11)</f>
        <v>4585633</v>
      </c>
    </row>
  </sheetData>
  <sheetProtection password="CEE5" sheet="1" objects="1" scenarios="1" formatCells="0" formatColumns="0"/>
  <mergeCells count="3">
    <mergeCell ref="B1:D1"/>
    <mergeCell ref="A2:D2"/>
    <mergeCell ref="A3:D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tabColor rgb="FF92D050"/>
  </sheetPr>
  <dimension ref="A1:F103"/>
  <sheetViews>
    <sheetView view="pageBreakPreview" topLeftCell="A79" zoomScale="70" zoomScaleNormal="70" zoomScaleSheetLayoutView="70" workbookViewId="0">
      <selection activeCell="J3" sqref="J3"/>
    </sheetView>
  </sheetViews>
  <sheetFormatPr defaultRowHeight="13.2"/>
  <cols>
    <col min="1" max="1" width="15" style="41" customWidth="1"/>
    <col min="2" max="2" width="93.5546875" style="42" customWidth="1"/>
    <col min="3" max="3" width="9.33203125" style="41" customWidth="1"/>
    <col min="4" max="4" width="8.33203125" style="43" customWidth="1"/>
    <col min="5" max="5" width="26" style="44" customWidth="1"/>
    <col min="6" max="6" width="27.6640625" style="45" customWidth="1"/>
    <col min="7" max="7" width="14.6640625" style="44" customWidth="1"/>
    <col min="8" max="9" width="4.88671875" style="44" customWidth="1"/>
    <col min="10" max="10" width="6.33203125" style="44" bestFit="1" customWidth="1"/>
    <col min="11" max="11" width="12" style="44" bestFit="1" customWidth="1"/>
    <col min="12" max="12" width="4.88671875" style="44" customWidth="1"/>
    <col min="13" max="13" width="8.6640625" style="44" bestFit="1" customWidth="1"/>
    <col min="14" max="255" width="9.109375" style="44"/>
    <col min="256" max="256" width="20" style="44" customWidth="1"/>
    <col min="257" max="257" width="104.109375" style="44" customWidth="1"/>
    <col min="258" max="258" width="9.6640625" style="44" customWidth="1"/>
    <col min="259" max="259" width="10.5546875" style="44" customWidth="1"/>
    <col min="260" max="260" width="36.88671875" style="44" customWidth="1"/>
    <col min="261" max="261" width="37.33203125" style="44" customWidth="1"/>
    <col min="262" max="262" width="5.109375" style="44" bestFit="1" customWidth="1"/>
    <col min="263" max="263" width="14.6640625" style="44" customWidth="1"/>
    <col min="264" max="265" width="4.88671875" style="44" customWidth="1"/>
    <col min="266" max="266" width="6.33203125" style="44" bestFit="1" customWidth="1"/>
    <col min="267" max="267" width="12" style="44" bestFit="1" customWidth="1"/>
    <col min="268" max="268" width="4.88671875" style="44" customWidth="1"/>
    <col min="269" max="269" width="8.6640625" style="44" bestFit="1" customWidth="1"/>
    <col min="270" max="511" width="9.109375" style="44"/>
    <col min="512" max="512" width="20" style="44" customWidth="1"/>
    <col min="513" max="513" width="104.109375" style="44" customWidth="1"/>
    <col min="514" max="514" width="9.6640625" style="44" customWidth="1"/>
    <col min="515" max="515" width="10.5546875" style="44" customWidth="1"/>
    <col min="516" max="516" width="36.88671875" style="44" customWidth="1"/>
    <col min="517" max="517" width="37.33203125" style="44" customWidth="1"/>
    <col min="518" max="518" width="5.109375" style="44" bestFit="1" customWidth="1"/>
    <col min="519" max="519" width="14.6640625" style="44" customWidth="1"/>
    <col min="520" max="521" width="4.88671875" style="44" customWidth="1"/>
    <col min="522" max="522" width="6.33203125" style="44" bestFit="1" customWidth="1"/>
    <col min="523" max="523" width="12" style="44" bestFit="1" customWidth="1"/>
    <col min="524" max="524" width="4.88671875" style="44" customWidth="1"/>
    <col min="525" max="525" width="8.6640625" style="44" bestFit="1" customWidth="1"/>
    <col min="526" max="767" width="9.109375" style="44"/>
    <col min="768" max="768" width="20" style="44" customWidth="1"/>
    <col min="769" max="769" width="104.109375" style="44" customWidth="1"/>
    <col min="770" max="770" width="9.6640625" style="44" customWidth="1"/>
    <col min="771" max="771" width="10.5546875" style="44" customWidth="1"/>
    <col min="772" max="772" width="36.88671875" style="44" customWidth="1"/>
    <col min="773" max="773" width="37.33203125" style="44" customWidth="1"/>
    <col min="774" max="774" width="5.109375" style="44" bestFit="1" customWidth="1"/>
    <col min="775" max="775" width="14.6640625" style="44" customWidth="1"/>
    <col min="776" max="777" width="4.88671875" style="44" customWidth="1"/>
    <col min="778" max="778" width="6.33203125" style="44" bestFit="1" customWidth="1"/>
    <col min="779" max="779" width="12" style="44" bestFit="1" customWidth="1"/>
    <col min="780" max="780" width="4.88671875" style="44" customWidth="1"/>
    <col min="781" max="781" width="8.6640625" style="44" bestFit="1" customWidth="1"/>
    <col min="782" max="1023" width="9.109375" style="44"/>
    <col min="1024" max="1024" width="20" style="44" customWidth="1"/>
    <col min="1025" max="1025" width="104.109375" style="44" customWidth="1"/>
    <col min="1026" max="1026" width="9.6640625" style="44" customWidth="1"/>
    <col min="1027" max="1027" width="10.5546875" style="44" customWidth="1"/>
    <col min="1028" max="1028" width="36.88671875" style="44" customWidth="1"/>
    <col min="1029" max="1029" width="37.33203125" style="44" customWidth="1"/>
    <col min="1030" max="1030" width="5.109375" style="44" bestFit="1" customWidth="1"/>
    <col min="1031" max="1031" width="14.6640625" style="44" customWidth="1"/>
    <col min="1032" max="1033" width="4.88671875" style="44" customWidth="1"/>
    <col min="1034" max="1034" width="6.33203125" style="44" bestFit="1" customWidth="1"/>
    <col min="1035" max="1035" width="12" style="44" bestFit="1" customWidth="1"/>
    <col min="1036" max="1036" width="4.88671875" style="44" customWidth="1"/>
    <col min="1037" max="1037" width="8.6640625" style="44" bestFit="1" customWidth="1"/>
    <col min="1038" max="1279" width="9.109375" style="44"/>
    <col min="1280" max="1280" width="20" style="44" customWidth="1"/>
    <col min="1281" max="1281" width="104.109375" style="44" customWidth="1"/>
    <col min="1282" max="1282" width="9.6640625" style="44" customWidth="1"/>
    <col min="1283" max="1283" width="10.5546875" style="44" customWidth="1"/>
    <col min="1284" max="1284" width="36.88671875" style="44" customWidth="1"/>
    <col min="1285" max="1285" width="37.33203125" style="44" customWidth="1"/>
    <col min="1286" max="1286" width="5.109375" style="44" bestFit="1" customWidth="1"/>
    <col min="1287" max="1287" width="14.6640625" style="44" customWidth="1"/>
    <col min="1288" max="1289" width="4.88671875" style="44" customWidth="1"/>
    <col min="1290" max="1290" width="6.33203125" style="44" bestFit="1" customWidth="1"/>
    <col min="1291" max="1291" width="12" style="44" bestFit="1" customWidth="1"/>
    <col min="1292" max="1292" width="4.88671875" style="44" customWidth="1"/>
    <col min="1293" max="1293" width="8.6640625" style="44" bestFit="1" customWidth="1"/>
    <col min="1294" max="1535" width="9.109375" style="44"/>
    <col min="1536" max="1536" width="20" style="44" customWidth="1"/>
    <col min="1537" max="1537" width="104.109375" style="44" customWidth="1"/>
    <col min="1538" max="1538" width="9.6640625" style="44" customWidth="1"/>
    <col min="1539" max="1539" width="10.5546875" style="44" customWidth="1"/>
    <col min="1540" max="1540" width="36.88671875" style="44" customWidth="1"/>
    <col min="1541" max="1541" width="37.33203125" style="44" customWidth="1"/>
    <col min="1542" max="1542" width="5.109375" style="44" bestFit="1" customWidth="1"/>
    <col min="1543" max="1543" width="14.6640625" style="44" customWidth="1"/>
    <col min="1544" max="1545" width="4.88671875" style="44" customWidth="1"/>
    <col min="1546" max="1546" width="6.33203125" style="44" bestFit="1" customWidth="1"/>
    <col min="1547" max="1547" width="12" style="44" bestFit="1" customWidth="1"/>
    <col min="1548" max="1548" width="4.88671875" style="44" customWidth="1"/>
    <col min="1549" max="1549" width="8.6640625" style="44" bestFit="1" customWidth="1"/>
    <col min="1550" max="1791" width="9.109375" style="44"/>
    <col min="1792" max="1792" width="20" style="44" customWidth="1"/>
    <col min="1793" max="1793" width="104.109375" style="44" customWidth="1"/>
    <col min="1794" max="1794" width="9.6640625" style="44" customWidth="1"/>
    <col min="1795" max="1795" width="10.5546875" style="44" customWidth="1"/>
    <col min="1796" max="1796" width="36.88671875" style="44" customWidth="1"/>
    <col min="1797" max="1797" width="37.33203125" style="44" customWidth="1"/>
    <col min="1798" max="1798" width="5.109375" style="44" bestFit="1" customWidth="1"/>
    <col min="1799" max="1799" width="14.6640625" style="44" customWidth="1"/>
    <col min="1800" max="1801" width="4.88671875" style="44" customWidth="1"/>
    <col min="1802" max="1802" width="6.33203125" style="44" bestFit="1" customWidth="1"/>
    <col min="1803" max="1803" width="12" style="44" bestFit="1" customWidth="1"/>
    <col min="1804" max="1804" width="4.88671875" style="44" customWidth="1"/>
    <col min="1805" max="1805" width="8.6640625" style="44" bestFit="1" customWidth="1"/>
    <col min="1806" max="2047" width="9.109375" style="44"/>
    <col min="2048" max="2048" width="20" style="44" customWidth="1"/>
    <col min="2049" max="2049" width="104.109375" style="44" customWidth="1"/>
    <col min="2050" max="2050" width="9.6640625" style="44" customWidth="1"/>
    <col min="2051" max="2051" width="10.5546875" style="44" customWidth="1"/>
    <col min="2052" max="2052" width="36.88671875" style="44" customWidth="1"/>
    <col min="2053" max="2053" width="37.33203125" style="44" customWidth="1"/>
    <col min="2054" max="2054" width="5.109375" style="44" bestFit="1" customWidth="1"/>
    <col min="2055" max="2055" width="14.6640625" style="44" customWidth="1"/>
    <col min="2056" max="2057" width="4.88671875" style="44" customWidth="1"/>
    <col min="2058" max="2058" width="6.33203125" style="44" bestFit="1" customWidth="1"/>
    <col min="2059" max="2059" width="12" style="44" bestFit="1" customWidth="1"/>
    <col min="2060" max="2060" width="4.88671875" style="44" customWidth="1"/>
    <col min="2061" max="2061" width="8.6640625" style="44" bestFit="1" customWidth="1"/>
    <col min="2062" max="2303" width="9.109375" style="44"/>
    <col min="2304" max="2304" width="20" style="44" customWidth="1"/>
    <col min="2305" max="2305" width="104.109375" style="44" customWidth="1"/>
    <col min="2306" max="2306" width="9.6640625" style="44" customWidth="1"/>
    <col min="2307" max="2307" width="10.5546875" style="44" customWidth="1"/>
    <col min="2308" max="2308" width="36.88671875" style="44" customWidth="1"/>
    <col min="2309" max="2309" width="37.33203125" style="44" customWidth="1"/>
    <col min="2310" max="2310" width="5.109375" style="44" bestFit="1" customWidth="1"/>
    <col min="2311" max="2311" width="14.6640625" style="44" customWidth="1"/>
    <col min="2312" max="2313" width="4.88671875" style="44" customWidth="1"/>
    <col min="2314" max="2314" width="6.33203125" style="44" bestFit="1" customWidth="1"/>
    <col min="2315" max="2315" width="12" style="44" bestFit="1" customWidth="1"/>
    <col min="2316" max="2316" width="4.88671875" style="44" customWidth="1"/>
    <col min="2317" max="2317" width="8.6640625" style="44" bestFit="1" customWidth="1"/>
    <col min="2318" max="2559" width="9.109375" style="44"/>
    <col min="2560" max="2560" width="20" style="44" customWidth="1"/>
    <col min="2561" max="2561" width="104.109375" style="44" customWidth="1"/>
    <col min="2562" max="2562" width="9.6640625" style="44" customWidth="1"/>
    <col min="2563" max="2563" width="10.5546875" style="44" customWidth="1"/>
    <col min="2564" max="2564" width="36.88671875" style="44" customWidth="1"/>
    <col min="2565" max="2565" width="37.33203125" style="44" customWidth="1"/>
    <col min="2566" max="2566" width="5.109375" style="44" bestFit="1" customWidth="1"/>
    <col min="2567" max="2567" width="14.6640625" style="44" customWidth="1"/>
    <col min="2568" max="2569" width="4.88671875" style="44" customWidth="1"/>
    <col min="2570" max="2570" width="6.33203125" style="44" bestFit="1" customWidth="1"/>
    <col min="2571" max="2571" width="12" style="44" bestFit="1" customWidth="1"/>
    <col min="2572" max="2572" width="4.88671875" style="44" customWidth="1"/>
    <col min="2573" max="2573" width="8.6640625" style="44" bestFit="1" customWidth="1"/>
    <col min="2574" max="2815" width="9.109375" style="44"/>
    <col min="2816" max="2816" width="20" style="44" customWidth="1"/>
    <col min="2817" max="2817" width="104.109375" style="44" customWidth="1"/>
    <col min="2818" max="2818" width="9.6640625" style="44" customWidth="1"/>
    <col min="2819" max="2819" width="10.5546875" style="44" customWidth="1"/>
    <col min="2820" max="2820" width="36.88671875" style="44" customWidth="1"/>
    <col min="2821" max="2821" width="37.33203125" style="44" customWidth="1"/>
    <col min="2822" max="2822" width="5.109375" style="44" bestFit="1" customWidth="1"/>
    <col min="2823" max="2823" width="14.6640625" style="44" customWidth="1"/>
    <col min="2824" max="2825" width="4.88671875" style="44" customWidth="1"/>
    <col min="2826" max="2826" width="6.33203125" style="44" bestFit="1" customWidth="1"/>
    <col min="2827" max="2827" width="12" style="44" bestFit="1" customWidth="1"/>
    <col min="2828" max="2828" width="4.88671875" style="44" customWidth="1"/>
    <col min="2829" max="2829" width="8.6640625" style="44" bestFit="1" customWidth="1"/>
    <col min="2830" max="3071" width="9.109375" style="44"/>
    <col min="3072" max="3072" width="20" style="44" customWidth="1"/>
    <col min="3073" max="3073" width="104.109375" style="44" customWidth="1"/>
    <col min="3074" max="3074" width="9.6640625" style="44" customWidth="1"/>
    <col min="3075" max="3075" width="10.5546875" style="44" customWidth="1"/>
    <col min="3076" max="3076" width="36.88671875" style="44" customWidth="1"/>
    <col min="3077" max="3077" width="37.33203125" style="44" customWidth="1"/>
    <col min="3078" max="3078" width="5.109375" style="44" bestFit="1" customWidth="1"/>
    <col min="3079" max="3079" width="14.6640625" style="44" customWidth="1"/>
    <col min="3080" max="3081" width="4.88671875" style="44" customWidth="1"/>
    <col min="3082" max="3082" width="6.33203125" style="44" bestFit="1" customWidth="1"/>
    <col min="3083" max="3083" width="12" style="44" bestFit="1" customWidth="1"/>
    <col min="3084" max="3084" width="4.88671875" style="44" customWidth="1"/>
    <col min="3085" max="3085" width="8.6640625" style="44" bestFit="1" customWidth="1"/>
    <col min="3086" max="3327" width="9.109375" style="44"/>
    <col min="3328" max="3328" width="20" style="44" customWidth="1"/>
    <col min="3329" max="3329" width="104.109375" style="44" customWidth="1"/>
    <col min="3330" max="3330" width="9.6640625" style="44" customWidth="1"/>
    <col min="3331" max="3331" width="10.5546875" style="44" customWidth="1"/>
    <col min="3332" max="3332" width="36.88671875" style="44" customWidth="1"/>
    <col min="3333" max="3333" width="37.33203125" style="44" customWidth="1"/>
    <col min="3334" max="3334" width="5.109375" style="44" bestFit="1" customWidth="1"/>
    <col min="3335" max="3335" width="14.6640625" style="44" customWidth="1"/>
    <col min="3336" max="3337" width="4.88671875" style="44" customWidth="1"/>
    <col min="3338" max="3338" width="6.33203125" style="44" bestFit="1" customWidth="1"/>
    <col min="3339" max="3339" width="12" style="44" bestFit="1" customWidth="1"/>
    <col min="3340" max="3340" width="4.88671875" style="44" customWidth="1"/>
    <col min="3341" max="3341" width="8.6640625" style="44" bestFit="1" customWidth="1"/>
    <col min="3342" max="3583" width="9.109375" style="44"/>
    <col min="3584" max="3584" width="20" style="44" customWidth="1"/>
    <col min="3585" max="3585" width="104.109375" style="44" customWidth="1"/>
    <col min="3586" max="3586" width="9.6640625" style="44" customWidth="1"/>
    <col min="3587" max="3587" width="10.5546875" style="44" customWidth="1"/>
    <col min="3588" max="3588" width="36.88671875" style="44" customWidth="1"/>
    <col min="3589" max="3589" width="37.33203125" style="44" customWidth="1"/>
    <col min="3590" max="3590" width="5.109375" style="44" bestFit="1" customWidth="1"/>
    <col min="3591" max="3591" width="14.6640625" style="44" customWidth="1"/>
    <col min="3592" max="3593" width="4.88671875" style="44" customWidth="1"/>
    <col min="3594" max="3594" width="6.33203125" style="44" bestFit="1" customWidth="1"/>
    <col min="3595" max="3595" width="12" style="44" bestFit="1" customWidth="1"/>
    <col min="3596" max="3596" width="4.88671875" style="44" customWidth="1"/>
    <col min="3597" max="3597" width="8.6640625" style="44" bestFit="1" customWidth="1"/>
    <col min="3598" max="3839" width="9.109375" style="44"/>
    <col min="3840" max="3840" width="20" style="44" customWidth="1"/>
    <col min="3841" max="3841" width="104.109375" style="44" customWidth="1"/>
    <col min="3842" max="3842" width="9.6640625" style="44" customWidth="1"/>
    <col min="3843" max="3843" width="10.5546875" style="44" customWidth="1"/>
    <col min="3844" max="3844" width="36.88671875" style="44" customWidth="1"/>
    <col min="3845" max="3845" width="37.33203125" style="44" customWidth="1"/>
    <col min="3846" max="3846" width="5.109375" style="44" bestFit="1" customWidth="1"/>
    <col min="3847" max="3847" width="14.6640625" style="44" customWidth="1"/>
    <col min="3848" max="3849" width="4.88671875" style="44" customWidth="1"/>
    <col min="3850" max="3850" width="6.33203125" style="44" bestFit="1" customWidth="1"/>
    <col min="3851" max="3851" width="12" style="44" bestFit="1" customWidth="1"/>
    <col min="3852" max="3852" width="4.88671875" style="44" customWidth="1"/>
    <col min="3853" max="3853" width="8.6640625" style="44" bestFit="1" customWidth="1"/>
    <col min="3854" max="4095" width="9.109375" style="44"/>
    <col min="4096" max="4096" width="20" style="44" customWidth="1"/>
    <col min="4097" max="4097" width="104.109375" style="44" customWidth="1"/>
    <col min="4098" max="4098" width="9.6640625" style="44" customWidth="1"/>
    <col min="4099" max="4099" width="10.5546875" style="44" customWidth="1"/>
    <col min="4100" max="4100" width="36.88671875" style="44" customWidth="1"/>
    <col min="4101" max="4101" width="37.33203125" style="44" customWidth="1"/>
    <col min="4102" max="4102" width="5.109375" style="44" bestFit="1" customWidth="1"/>
    <col min="4103" max="4103" width="14.6640625" style="44" customWidth="1"/>
    <col min="4104" max="4105" width="4.88671875" style="44" customWidth="1"/>
    <col min="4106" max="4106" width="6.33203125" style="44" bestFit="1" customWidth="1"/>
    <col min="4107" max="4107" width="12" style="44" bestFit="1" customWidth="1"/>
    <col min="4108" max="4108" width="4.88671875" style="44" customWidth="1"/>
    <col min="4109" max="4109" width="8.6640625" style="44" bestFit="1" customWidth="1"/>
    <col min="4110" max="4351" width="9.109375" style="44"/>
    <col min="4352" max="4352" width="20" style="44" customWidth="1"/>
    <col min="4353" max="4353" width="104.109375" style="44" customWidth="1"/>
    <col min="4354" max="4354" width="9.6640625" style="44" customWidth="1"/>
    <col min="4355" max="4355" width="10.5546875" style="44" customWidth="1"/>
    <col min="4356" max="4356" width="36.88671875" style="44" customWidth="1"/>
    <col min="4357" max="4357" width="37.33203125" style="44" customWidth="1"/>
    <col min="4358" max="4358" width="5.109375" style="44" bestFit="1" customWidth="1"/>
    <col min="4359" max="4359" width="14.6640625" style="44" customWidth="1"/>
    <col min="4360" max="4361" width="4.88671875" style="44" customWidth="1"/>
    <col min="4362" max="4362" width="6.33203125" style="44" bestFit="1" customWidth="1"/>
    <col min="4363" max="4363" width="12" style="44" bestFit="1" customWidth="1"/>
    <col min="4364" max="4364" width="4.88671875" style="44" customWidth="1"/>
    <col min="4365" max="4365" width="8.6640625" style="44" bestFit="1" customWidth="1"/>
    <col min="4366" max="4607" width="9.109375" style="44"/>
    <col min="4608" max="4608" width="20" style="44" customWidth="1"/>
    <col min="4609" max="4609" width="104.109375" style="44" customWidth="1"/>
    <col min="4610" max="4610" width="9.6640625" style="44" customWidth="1"/>
    <col min="4611" max="4611" width="10.5546875" style="44" customWidth="1"/>
    <col min="4612" max="4612" width="36.88671875" style="44" customWidth="1"/>
    <col min="4613" max="4613" width="37.33203125" style="44" customWidth="1"/>
    <col min="4614" max="4614" width="5.109375" style="44" bestFit="1" customWidth="1"/>
    <col min="4615" max="4615" width="14.6640625" style="44" customWidth="1"/>
    <col min="4616" max="4617" width="4.88671875" style="44" customWidth="1"/>
    <col min="4618" max="4618" width="6.33203125" style="44" bestFit="1" customWidth="1"/>
    <col min="4619" max="4619" width="12" style="44" bestFit="1" customWidth="1"/>
    <col min="4620" max="4620" width="4.88671875" style="44" customWidth="1"/>
    <col min="4621" max="4621" width="8.6640625" style="44" bestFit="1" customWidth="1"/>
    <col min="4622" max="4863" width="9.109375" style="44"/>
    <col min="4864" max="4864" width="20" style="44" customWidth="1"/>
    <col min="4865" max="4865" width="104.109375" style="44" customWidth="1"/>
    <col min="4866" max="4866" width="9.6640625" style="44" customWidth="1"/>
    <col min="4867" max="4867" width="10.5546875" style="44" customWidth="1"/>
    <col min="4868" max="4868" width="36.88671875" style="44" customWidth="1"/>
    <col min="4869" max="4869" width="37.33203125" style="44" customWidth="1"/>
    <col min="4870" max="4870" width="5.109375" style="44" bestFit="1" customWidth="1"/>
    <col min="4871" max="4871" width="14.6640625" style="44" customWidth="1"/>
    <col min="4872" max="4873" width="4.88671875" style="44" customWidth="1"/>
    <col min="4874" max="4874" width="6.33203125" style="44" bestFit="1" customWidth="1"/>
    <col min="4875" max="4875" width="12" style="44" bestFit="1" customWidth="1"/>
    <col min="4876" max="4876" width="4.88671875" style="44" customWidth="1"/>
    <col min="4877" max="4877" width="8.6640625" style="44" bestFit="1" customWidth="1"/>
    <col min="4878" max="5119" width="9.109375" style="44"/>
    <col min="5120" max="5120" width="20" style="44" customWidth="1"/>
    <col min="5121" max="5121" width="104.109375" style="44" customWidth="1"/>
    <col min="5122" max="5122" width="9.6640625" style="44" customWidth="1"/>
    <col min="5123" max="5123" width="10.5546875" style="44" customWidth="1"/>
    <col min="5124" max="5124" width="36.88671875" style="44" customWidth="1"/>
    <col min="5125" max="5125" width="37.33203125" style="44" customWidth="1"/>
    <col min="5126" max="5126" width="5.109375" style="44" bestFit="1" customWidth="1"/>
    <col min="5127" max="5127" width="14.6640625" style="44" customWidth="1"/>
    <col min="5128" max="5129" width="4.88671875" style="44" customWidth="1"/>
    <col min="5130" max="5130" width="6.33203125" style="44" bestFit="1" customWidth="1"/>
    <col min="5131" max="5131" width="12" style="44" bestFit="1" customWidth="1"/>
    <col min="5132" max="5132" width="4.88671875" style="44" customWidth="1"/>
    <col min="5133" max="5133" width="8.6640625" style="44" bestFit="1" customWidth="1"/>
    <col min="5134" max="5375" width="9.109375" style="44"/>
    <col min="5376" max="5376" width="20" style="44" customWidth="1"/>
    <col min="5377" max="5377" width="104.109375" style="44" customWidth="1"/>
    <col min="5378" max="5378" width="9.6640625" style="44" customWidth="1"/>
    <col min="5379" max="5379" width="10.5546875" style="44" customWidth="1"/>
    <col min="5380" max="5380" width="36.88671875" style="44" customWidth="1"/>
    <col min="5381" max="5381" width="37.33203125" style="44" customWidth="1"/>
    <col min="5382" max="5382" width="5.109375" style="44" bestFit="1" customWidth="1"/>
    <col min="5383" max="5383" width="14.6640625" style="44" customWidth="1"/>
    <col min="5384" max="5385" width="4.88671875" style="44" customWidth="1"/>
    <col min="5386" max="5386" width="6.33203125" style="44" bestFit="1" customWidth="1"/>
    <col min="5387" max="5387" width="12" style="44" bestFit="1" customWidth="1"/>
    <col min="5388" max="5388" width="4.88671875" style="44" customWidth="1"/>
    <col min="5389" max="5389" width="8.6640625" style="44" bestFit="1" customWidth="1"/>
    <col min="5390" max="5631" width="9.109375" style="44"/>
    <col min="5632" max="5632" width="20" style="44" customWidth="1"/>
    <col min="5633" max="5633" width="104.109375" style="44" customWidth="1"/>
    <col min="5634" max="5634" width="9.6640625" style="44" customWidth="1"/>
    <col min="5635" max="5635" width="10.5546875" style="44" customWidth="1"/>
    <col min="5636" max="5636" width="36.88671875" style="44" customWidth="1"/>
    <col min="5637" max="5637" width="37.33203125" style="44" customWidth="1"/>
    <col min="5638" max="5638" width="5.109375" style="44" bestFit="1" customWidth="1"/>
    <col min="5639" max="5639" width="14.6640625" style="44" customWidth="1"/>
    <col min="5640" max="5641" width="4.88671875" style="44" customWidth="1"/>
    <col min="5642" max="5642" width="6.33203125" style="44" bestFit="1" customWidth="1"/>
    <col min="5643" max="5643" width="12" style="44" bestFit="1" customWidth="1"/>
    <col min="5644" max="5644" width="4.88671875" style="44" customWidth="1"/>
    <col min="5645" max="5645" width="8.6640625" style="44" bestFit="1" customWidth="1"/>
    <col min="5646" max="5887" width="9.109375" style="44"/>
    <col min="5888" max="5888" width="20" style="44" customWidth="1"/>
    <col min="5889" max="5889" width="104.109375" style="44" customWidth="1"/>
    <col min="5890" max="5890" width="9.6640625" style="44" customWidth="1"/>
    <col min="5891" max="5891" width="10.5546875" style="44" customWidth="1"/>
    <col min="5892" max="5892" width="36.88671875" style="44" customWidth="1"/>
    <col min="5893" max="5893" width="37.33203125" style="44" customWidth="1"/>
    <col min="5894" max="5894" width="5.109375" style="44" bestFit="1" customWidth="1"/>
    <col min="5895" max="5895" width="14.6640625" style="44" customWidth="1"/>
    <col min="5896" max="5897" width="4.88671875" style="44" customWidth="1"/>
    <col min="5898" max="5898" width="6.33203125" style="44" bestFit="1" customWidth="1"/>
    <col min="5899" max="5899" width="12" style="44" bestFit="1" customWidth="1"/>
    <col min="5900" max="5900" width="4.88671875" style="44" customWidth="1"/>
    <col min="5901" max="5901" width="8.6640625" style="44" bestFit="1" customWidth="1"/>
    <col min="5902" max="6143" width="9.109375" style="44"/>
    <col min="6144" max="6144" width="20" style="44" customWidth="1"/>
    <col min="6145" max="6145" width="104.109375" style="44" customWidth="1"/>
    <col min="6146" max="6146" width="9.6640625" style="44" customWidth="1"/>
    <col min="6147" max="6147" width="10.5546875" style="44" customWidth="1"/>
    <col min="6148" max="6148" width="36.88671875" style="44" customWidth="1"/>
    <col min="6149" max="6149" width="37.33203125" style="44" customWidth="1"/>
    <col min="6150" max="6150" width="5.109375" style="44" bestFit="1" customWidth="1"/>
    <col min="6151" max="6151" width="14.6640625" style="44" customWidth="1"/>
    <col min="6152" max="6153" width="4.88671875" style="44" customWidth="1"/>
    <col min="6154" max="6154" width="6.33203125" style="44" bestFit="1" customWidth="1"/>
    <col min="6155" max="6155" width="12" style="44" bestFit="1" customWidth="1"/>
    <col min="6156" max="6156" width="4.88671875" style="44" customWidth="1"/>
    <col min="6157" max="6157" width="8.6640625" style="44" bestFit="1" customWidth="1"/>
    <col min="6158" max="6399" width="9.109375" style="44"/>
    <col min="6400" max="6400" width="20" style="44" customWidth="1"/>
    <col min="6401" max="6401" width="104.109375" style="44" customWidth="1"/>
    <col min="6402" max="6402" width="9.6640625" style="44" customWidth="1"/>
    <col min="6403" max="6403" width="10.5546875" style="44" customWidth="1"/>
    <col min="6404" max="6404" width="36.88671875" style="44" customWidth="1"/>
    <col min="6405" max="6405" width="37.33203125" style="44" customWidth="1"/>
    <col min="6406" max="6406" width="5.109375" style="44" bestFit="1" customWidth="1"/>
    <col min="6407" max="6407" width="14.6640625" style="44" customWidth="1"/>
    <col min="6408" max="6409" width="4.88671875" style="44" customWidth="1"/>
    <col min="6410" max="6410" width="6.33203125" style="44" bestFit="1" customWidth="1"/>
    <col min="6411" max="6411" width="12" style="44" bestFit="1" customWidth="1"/>
    <col min="6412" max="6412" width="4.88671875" style="44" customWidth="1"/>
    <col min="6413" max="6413" width="8.6640625" style="44" bestFit="1" customWidth="1"/>
    <col min="6414" max="6655" width="9.109375" style="44"/>
    <col min="6656" max="6656" width="20" style="44" customWidth="1"/>
    <col min="6657" max="6657" width="104.109375" style="44" customWidth="1"/>
    <col min="6658" max="6658" width="9.6640625" style="44" customWidth="1"/>
    <col min="6659" max="6659" width="10.5546875" style="44" customWidth="1"/>
    <col min="6660" max="6660" width="36.88671875" style="44" customWidth="1"/>
    <col min="6661" max="6661" width="37.33203125" style="44" customWidth="1"/>
    <col min="6662" max="6662" width="5.109375" style="44" bestFit="1" customWidth="1"/>
    <col min="6663" max="6663" width="14.6640625" style="44" customWidth="1"/>
    <col min="6664" max="6665" width="4.88671875" style="44" customWidth="1"/>
    <col min="6666" max="6666" width="6.33203125" style="44" bestFit="1" customWidth="1"/>
    <col min="6667" max="6667" width="12" style="44" bestFit="1" customWidth="1"/>
    <col min="6668" max="6668" width="4.88671875" style="44" customWidth="1"/>
    <col min="6669" max="6669" width="8.6640625" style="44" bestFit="1" customWidth="1"/>
    <col min="6670" max="6911" width="9.109375" style="44"/>
    <col min="6912" max="6912" width="20" style="44" customWidth="1"/>
    <col min="6913" max="6913" width="104.109375" style="44" customWidth="1"/>
    <col min="6914" max="6914" width="9.6640625" style="44" customWidth="1"/>
    <col min="6915" max="6915" width="10.5546875" style="44" customWidth="1"/>
    <col min="6916" max="6916" width="36.88671875" style="44" customWidth="1"/>
    <col min="6917" max="6917" width="37.33203125" style="44" customWidth="1"/>
    <col min="6918" max="6918" width="5.109375" style="44" bestFit="1" customWidth="1"/>
    <col min="6919" max="6919" width="14.6640625" style="44" customWidth="1"/>
    <col min="6920" max="6921" width="4.88671875" style="44" customWidth="1"/>
    <col min="6922" max="6922" width="6.33203125" style="44" bestFit="1" customWidth="1"/>
    <col min="6923" max="6923" width="12" style="44" bestFit="1" customWidth="1"/>
    <col min="6924" max="6924" width="4.88671875" style="44" customWidth="1"/>
    <col min="6925" max="6925" width="8.6640625" style="44" bestFit="1" customWidth="1"/>
    <col min="6926" max="7167" width="9.109375" style="44"/>
    <col min="7168" max="7168" width="20" style="44" customWidth="1"/>
    <col min="7169" max="7169" width="104.109375" style="44" customWidth="1"/>
    <col min="7170" max="7170" width="9.6640625" style="44" customWidth="1"/>
    <col min="7171" max="7171" width="10.5546875" style="44" customWidth="1"/>
    <col min="7172" max="7172" width="36.88671875" style="44" customWidth="1"/>
    <col min="7173" max="7173" width="37.33203125" style="44" customWidth="1"/>
    <col min="7174" max="7174" width="5.109375" style="44" bestFit="1" customWidth="1"/>
    <col min="7175" max="7175" width="14.6640625" style="44" customWidth="1"/>
    <col min="7176" max="7177" width="4.88671875" style="44" customWidth="1"/>
    <col min="7178" max="7178" width="6.33203125" style="44" bestFit="1" customWidth="1"/>
    <col min="7179" max="7179" width="12" style="44" bestFit="1" customWidth="1"/>
    <col min="7180" max="7180" width="4.88671875" style="44" customWidth="1"/>
    <col min="7181" max="7181" width="8.6640625" style="44" bestFit="1" customWidth="1"/>
    <col min="7182" max="7423" width="9.109375" style="44"/>
    <col min="7424" max="7424" width="20" style="44" customWidth="1"/>
    <col min="7425" max="7425" width="104.109375" style="44" customWidth="1"/>
    <col min="7426" max="7426" width="9.6640625" style="44" customWidth="1"/>
    <col min="7427" max="7427" width="10.5546875" style="44" customWidth="1"/>
    <col min="7428" max="7428" width="36.88671875" style="44" customWidth="1"/>
    <col min="7429" max="7429" width="37.33203125" style="44" customWidth="1"/>
    <col min="7430" max="7430" width="5.109375" style="44" bestFit="1" customWidth="1"/>
    <col min="7431" max="7431" width="14.6640625" style="44" customWidth="1"/>
    <col min="7432" max="7433" width="4.88671875" style="44" customWidth="1"/>
    <col min="7434" max="7434" width="6.33203125" style="44" bestFit="1" customWidth="1"/>
    <col min="7435" max="7435" width="12" style="44" bestFit="1" customWidth="1"/>
    <col min="7436" max="7436" width="4.88671875" style="44" customWidth="1"/>
    <col min="7437" max="7437" width="8.6640625" style="44" bestFit="1" customWidth="1"/>
    <col min="7438" max="7679" width="9.109375" style="44"/>
    <col min="7680" max="7680" width="20" style="44" customWidth="1"/>
    <col min="7681" max="7681" width="104.109375" style="44" customWidth="1"/>
    <col min="7682" max="7682" width="9.6640625" style="44" customWidth="1"/>
    <col min="7683" max="7683" width="10.5546875" style="44" customWidth="1"/>
    <col min="7684" max="7684" width="36.88671875" style="44" customWidth="1"/>
    <col min="7685" max="7685" width="37.33203125" style="44" customWidth="1"/>
    <col min="7686" max="7686" width="5.109375" style="44" bestFit="1" customWidth="1"/>
    <col min="7687" max="7687" width="14.6640625" style="44" customWidth="1"/>
    <col min="7688" max="7689" width="4.88671875" style="44" customWidth="1"/>
    <col min="7690" max="7690" width="6.33203125" style="44" bestFit="1" customWidth="1"/>
    <col min="7691" max="7691" width="12" style="44" bestFit="1" customWidth="1"/>
    <col min="7692" max="7692" width="4.88671875" style="44" customWidth="1"/>
    <col min="7693" max="7693" width="8.6640625" style="44" bestFit="1" customWidth="1"/>
    <col min="7694" max="7935" width="9.109375" style="44"/>
    <col min="7936" max="7936" width="20" style="44" customWidth="1"/>
    <col min="7937" max="7937" width="104.109375" style="44" customWidth="1"/>
    <col min="7938" max="7938" width="9.6640625" style="44" customWidth="1"/>
    <col min="7939" max="7939" width="10.5546875" style="44" customWidth="1"/>
    <col min="7940" max="7940" width="36.88671875" style="44" customWidth="1"/>
    <col min="7941" max="7941" width="37.33203125" style="44" customWidth="1"/>
    <col min="7942" max="7942" width="5.109375" style="44" bestFit="1" customWidth="1"/>
    <col min="7943" max="7943" width="14.6640625" style="44" customWidth="1"/>
    <col min="7944" max="7945" width="4.88671875" style="44" customWidth="1"/>
    <col min="7946" max="7946" width="6.33203125" style="44" bestFit="1" customWidth="1"/>
    <col min="7947" max="7947" width="12" style="44" bestFit="1" customWidth="1"/>
    <col min="7948" max="7948" width="4.88671875" style="44" customWidth="1"/>
    <col min="7949" max="7949" width="8.6640625" style="44" bestFit="1" customWidth="1"/>
    <col min="7950" max="8191" width="9.109375" style="44"/>
    <col min="8192" max="8192" width="20" style="44" customWidth="1"/>
    <col min="8193" max="8193" width="104.109375" style="44" customWidth="1"/>
    <col min="8194" max="8194" width="9.6640625" style="44" customWidth="1"/>
    <col min="8195" max="8195" width="10.5546875" style="44" customWidth="1"/>
    <col min="8196" max="8196" width="36.88671875" style="44" customWidth="1"/>
    <col min="8197" max="8197" width="37.33203125" style="44" customWidth="1"/>
    <col min="8198" max="8198" width="5.109375" style="44" bestFit="1" customWidth="1"/>
    <col min="8199" max="8199" width="14.6640625" style="44" customWidth="1"/>
    <col min="8200" max="8201" width="4.88671875" style="44" customWidth="1"/>
    <col min="8202" max="8202" width="6.33203125" style="44" bestFit="1" customWidth="1"/>
    <col min="8203" max="8203" width="12" style="44" bestFit="1" customWidth="1"/>
    <col min="8204" max="8204" width="4.88671875" style="44" customWidth="1"/>
    <col min="8205" max="8205" width="8.6640625" style="44" bestFit="1" customWidth="1"/>
    <col min="8206" max="8447" width="9.109375" style="44"/>
    <col min="8448" max="8448" width="20" style="44" customWidth="1"/>
    <col min="8449" max="8449" width="104.109375" style="44" customWidth="1"/>
    <col min="8450" max="8450" width="9.6640625" style="44" customWidth="1"/>
    <col min="8451" max="8451" width="10.5546875" style="44" customWidth="1"/>
    <col min="8452" max="8452" width="36.88671875" style="44" customWidth="1"/>
    <col min="8453" max="8453" width="37.33203125" style="44" customWidth="1"/>
    <col min="8454" max="8454" width="5.109375" style="44" bestFit="1" customWidth="1"/>
    <col min="8455" max="8455" width="14.6640625" style="44" customWidth="1"/>
    <col min="8456" max="8457" width="4.88671875" style="44" customWidth="1"/>
    <col min="8458" max="8458" width="6.33203125" style="44" bestFit="1" customWidth="1"/>
    <col min="8459" max="8459" width="12" style="44" bestFit="1" customWidth="1"/>
    <col min="8460" max="8460" width="4.88671875" style="44" customWidth="1"/>
    <col min="8461" max="8461" width="8.6640625" style="44" bestFit="1" customWidth="1"/>
    <col min="8462" max="8703" width="9.109375" style="44"/>
    <col min="8704" max="8704" width="20" style="44" customWidth="1"/>
    <col min="8705" max="8705" width="104.109375" style="44" customWidth="1"/>
    <col min="8706" max="8706" width="9.6640625" style="44" customWidth="1"/>
    <col min="8707" max="8707" width="10.5546875" style="44" customWidth="1"/>
    <col min="8708" max="8708" width="36.88671875" style="44" customWidth="1"/>
    <col min="8709" max="8709" width="37.33203125" style="44" customWidth="1"/>
    <col min="8710" max="8710" width="5.109375" style="44" bestFit="1" customWidth="1"/>
    <col min="8711" max="8711" width="14.6640625" style="44" customWidth="1"/>
    <col min="8712" max="8713" width="4.88671875" style="44" customWidth="1"/>
    <col min="8714" max="8714" width="6.33203125" style="44" bestFit="1" customWidth="1"/>
    <col min="8715" max="8715" width="12" style="44" bestFit="1" customWidth="1"/>
    <col min="8716" max="8716" width="4.88671875" style="44" customWidth="1"/>
    <col min="8717" max="8717" width="8.6640625" style="44" bestFit="1" customWidth="1"/>
    <col min="8718" max="8959" width="9.109375" style="44"/>
    <col min="8960" max="8960" width="20" style="44" customWidth="1"/>
    <col min="8961" max="8961" width="104.109375" style="44" customWidth="1"/>
    <col min="8962" max="8962" width="9.6640625" style="44" customWidth="1"/>
    <col min="8963" max="8963" width="10.5546875" style="44" customWidth="1"/>
    <col min="8964" max="8964" width="36.88671875" style="44" customWidth="1"/>
    <col min="8965" max="8965" width="37.33203125" style="44" customWidth="1"/>
    <col min="8966" max="8966" width="5.109375" style="44" bestFit="1" customWidth="1"/>
    <col min="8967" max="8967" width="14.6640625" style="44" customWidth="1"/>
    <col min="8968" max="8969" width="4.88671875" style="44" customWidth="1"/>
    <col min="8970" max="8970" width="6.33203125" style="44" bestFit="1" customWidth="1"/>
    <col min="8971" max="8971" width="12" style="44" bestFit="1" customWidth="1"/>
    <col min="8972" max="8972" width="4.88671875" style="44" customWidth="1"/>
    <col min="8973" max="8973" width="8.6640625" style="44" bestFit="1" customWidth="1"/>
    <col min="8974" max="9215" width="9.109375" style="44"/>
    <col min="9216" max="9216" width="20" style="44" customWidth="1"/>
    <col min="9217" max="9217" width="104.109375" style="44" customWidth="1"/>
    <col min="9218" max="9218" width="9.6640625" style="44" customWidth="1"/>
    <col min="9219" max="9219" width="10.5546875" style="44" customWidth="1"/>
    <col min="9220" max="9220" width="36.88671875" style="44" customWidth="1"/>
    <col min="9221" max="9221" width="37.33203125" style="44" customWidth="1"/>
    <col min="9222" max="9222" width="5.109375" style="44" bestFit="1" customWidth="1"/>
    <col min="9223" max="9223" width="14.6640625" style="44" customWidth="1"/>
    <col min="9224" max="9225" width="4.88671875" style="44" customWidth="1"/>
    <col min="9226" max="9226" width="6.33203125" style="44" bestFit="1" customWidth="1"/>
    <col min="9227" max="9227" width="12" style="44" bestFit="1" customWidth="1"/>
    <col min="9228" max="9228" width="4.88671875" style="44" customWidth="1"/>
    <col min="9229" max="9229" width="8.6640625" style="44" bestFit="1" customWidth="1"/>
    <col min="9230" max="9471" width="9.109375" style="44"/>
    <col min="9472" max="9472" width="20" style="44" customWidth="1"/>
    <col min="9473" max="9473" width="104.109375" style="44" customWidth="1"/>
    <col min="9474" max="9474" width="9.6640625" style="44" customWidth="1"/>
    <col min="9475" max="9475" width="10.5546875" style="44" customWidth="1"/>
    <col min="9476" max="9476" width="36.88671875" style="44" customWidth="1"/>
    <col min="9477" max="9477" width="37.33203125" style="44" customWidth="1"/>
    <col min="9478" max="9478" width="5.109375" style="44" bestFit="1" customWidth="1"/>
    <col min="9479" max="9479" width="14.6640625" style="44" customWidth="1"/>
    <col min="9480" max="9481" width="4.88671875" style="44" customWidth="1"/>
    <col min="9482" max="9482" width="6.33203125" style="44" bestFit="1" customWidth="1"/>
    <col min="9483" max="9483" width="12" style="44" bestFit="1" customWidth="1"/>
    <col min="9484" max="9484" width="4.88671875" style="44" customWidth="1"/>
    <col min="9485" max="9485" width="8.6640625" style="44" bestFit="1" customWidth="1"/>
    <col min="9486" max="9727" width="9.109375" style="44"/>
    <col min="9728" max="9728" width="20" style="44" customWidth="1"/>
    <col min="9729" max="9729" width="104.109375" style="44" customWidth="1"/>
    <col min="9730" max="9730" width="9.6640625" style="44" customWidth="1"/>
    <col min="9731" max="9731" width="10.5546875" style="44" customWidth="1"/>
    <col min="9732" max="9732" width="36.88671875" style="44" customWidth="1"/>
    <col min="9733" max="9733" width="37.33203125" style="44" customWidth="1"/>
    <col min="9734" max="9734" width="5.109375" style="44" bestFit="1" customWidth="1"/>
    <col min="9735" max="9735" width="14.6640625" style="44" customWidth="1"/>
    <col min="9736" max="9737" width="4.88671875" style="44" customWidth="1"/>
    <col min="9738" max="9738" width="6.33203125" style="44" bestFit="1" customWidth="1"/>
    <col min="9739" max="9739" width="12" style="44" bestFit="1" customWidth="1"/>
    <col min="9740" max="9740" width="4.88671875" style="44" customWidth="1"/>
    <col min="9741" max="9741" width="8.6640625" style="44" bestFit="1" customWidth="1"/>
    <col min="9742" max="9983" width="9.109375" style="44"/>
    <col min="9984" max="9984" width="20" style="44" customWidth="1"/>
    <col min="9985" max="9985" width="104.109375" style="44" customWidth="1"/>
    <col min="9986" max="9986" width="9.6640625" style="44" customWidth="1"/>
    <col min="9987" max="9987" width="10.5546875" style="44" customWidth="1"/>
    <col min="9988" max="9988" width="36.88671875" style="44" customWidth="1"/>
    <col min="9989" max="9989" width="37.33203125" style="44" customWidth="1"/>
    <col min="9990" max="9990" width="5.109375" style="44" bestFit="1" customWidth="1"/>
    <col min="9991" max="9991" width="14.6640625" style="44" customWidth="1"/>
    <col min="9992" max="9993" width="4.88671875" style="44" customWidth="1"/>
    <col min="9994" max="9994" width="6.33203125" style="44" bestFit="1" customWidth="1"/>
    <col min="9995" max="9995" width="12" style="44" bestFit="1" customWidth="1"/>
    <col min="9996" max="9996" width="4.88671875" style="44" customWidth="1"/>
    <col min="9997" max="9997" width="8.6640625" style="44" bestFit="1" customWidth="1"/>
    <col min="9998" max="10239" width="9.109375" style="44"/>
    <col min="10240" max="10240" width="20" style="44" customWidth="1"/>
    <col min="10241" max="10241" width="104.109375" style="44" customWidth="1"/>
    <col min="10242" max="10242" width="9.6640625" style="44" customWidth="1"/>
    <col min="10243" max="10243" width="10.5546875" style="44" customWidth="1"/>
    <col min="10244" max="10244" width="36.88671875" style="44" customWidth="1"/>
    <col min="10245" max="10245" width="37.33203125" style="44" customWidth="1"/>
    <col min="10246" max="10246" width="5.109375" style="44" bestFit="1" customWidth="1"/>
    <col min="10247" max="10247" width="14.6640625" style="44" customWidth="1"/>
    <col min="10248" max="10249" width="4.88671875" style="44" customWidth="1"/>
    <col min="10250" max="10250" width="6.33203125" style="44" bestFit="1" customWidth="1"/>
    <col min="10251" max="10251" width="12" style="44" bestFit="1" customWidth="1"/>
    <col min="10252" max="10252" width="4.88671875" style="44" customWidth="1"/>
    <col min="10253" max="10253" width="8.6640625" style="44" bestFit="1" customWidth="1"/>
    <col min="10254" max="10495" width="9.109375" style="44"/>
    <col min="10496" max="10496" width="20" style="44" customWidth="1"/>
    <col min="10497" max="10497" width="104.109375" style="44" customWidth="1"/>
    <col min="10498" max="10498" width="9.6640625" style="44" customWidth="1"/>
    <col min="10499" max="10499" width="10.5546875" style="44" customWidth="1"/>
    <col min="10500" max="10500" width="36.88671875" style="44" customWidth="1"/>
    <col min="10501" max="10501" width="37.33203125" style="44" customWidth="1"/>
    <col min="10502" max="10502" width="5.109375" style="44" bestFit="1" customWidth="1"/>
    <col min="10503" max="10503" width="14.6640625" style="44" customWidth="1"/>
    <col min="10504" max="10505" width="4.88671875" style="44" customWidth="1"/>
    <col min="10506" max="10506" width="6.33203125" style="44" bestFit="1" customWidth="1"/>
    <col min="10507" max="10507" width="12" style="44" bestFit="1" customWidth="1"/>
    <col min="10508" max="10508" width="4.88671875" style="44" customWidth="1"/>
    <col min="10509" max="10509" width="8.6640625" style="44" bestFit="1" customWidth="1"/>
    <col min="10510" max="10751" width="9.109375" style="44"/>
    <col min="10752" max="10752" width="20" style="44" customWidth="1"/>
    <col min="10753" max="10753" width="104.109375" style="44" customWidth="1"/>
    <col min="10754" max="10754" width="9.6640625" style="44" customWidth="1"/>
    <col min="10755" max="10755" width="10.5546875" style="44" customWidth="1"/>
    <col min="10756" max="10756" width="36.88671875" style="44" customWidth="1"/>
    <col min="10757" max="10757" width="37.33203125" style="44" customWidth="1"/>
    <col min="10758" max="10758" width="5.109375" style="44" bestFit="1" customWidth="1"/>
    <col min="10759" max="10759" width="14.6640625" style="44" customWidth="1"/>
    <col min="10760" max="10761" width="4.88671875" style="44" customWidth="1"/>
    <col min="10762" max="10762" width="6.33203125" style="44" bestFit="1" customWidth="1"/>
    <col min="10763" max="10763" width="12" style="44" bestFit="1" customWidth="1"/>
    <col min="10764" max="10764" width="4.88671875" style="44" customWidth="1"/>
    <col min="10765" max="10765" width="8.6640625" style="44" bestFit="1" customWidth="1"/>
    <col min="10766" max="11007" width="9.109375" style="44"/>
    <col min="11008" max="11008" width="20" style="44" customWidth="1"/>
    <col min="11009" max="11009" width="104.109375" style="44" customWidth="1"/>
    <col min="11010" max="11010" width="9.6640625" style="44" customWidth="1"/>
    <col min="11011" max="11011" width="10.5546875" style="44" customWidth="1"/>
    <col min="11012" max="11012" width="36.88671875" style="44" customWidth="1"/>
    <col min="11013" max="11013" width="37.33203125" style="44" customWidth="1"/>
    <col min="11014" max="11014" width="5.109375" style="44" bestFit="1" customWidth="1"/>
    <col min="11015" max="11015" width="14.6640625" style="44" customWidth="1"/>
    <col min="11016" max="11017" width="4.88671875" style="44" customWidth="1"/>
    <col min="11018" max="11018" width="6.33203125" style="44" bestFit="1" customWidth="1"/>
    <col min="11019" max="11019" width="12" style="44" bestFit="1" customWidth="1"/>
    <col min="11020" max="11020" width="4.88671875" style="44" customWidth="1"/>
    <col min="11021" max="11021" width="8.6640625" style="44" bestFit="1" customWidth="1"/>
    <col min="11022" max="11263" width="9.109375" style="44"/>
    <col min="11264" max="11264" width="20" style="44" customWidth="1"/>
    <col min="11265" max="11265" width="104.109375" style="44" customWidth="1"/>
    <col min="11266" max="11266" width="9.6640625" style="44" customWidth="1"/>
    <col min="11267" max="11267" width="10.5546875" style="44" customWidth="1"/>
    <col min="11268" max="11268" width="36.88671875" style="44" customWidth="1"/>
    <col min="11269" max="11269" width="37.33203125" style="44" customWidth="1"/>
    <col min="11270" max="11270" width="5.109375" style="44" bestFit="1" customWidth="1"/>
    <col min="11271" max="11271" width="14.6640625" style="44" customWidth="1"/>
    <col min="11272" max="11273" width="4.88671875" style="44" customWidth="1"/>
    <col min="11274" max="11274" width="6.33203125" style="44" bestFit="1" customWidth="1"/>
    <col min="11275" max="11275" width="12" style="44" bestFit="1" customWidth="1"/>
    <col min="11276" max="11276" width="4.88671875" style="44" customWidth="1"/>
    <col min="11277" max="11277" width="8.6640625" style="44" bestFit="1" customWidth="1"/>
    <col min="11278" max="11519" width="9.109375" style="44"/>
    <col min="11520" max="11520" width="20" style="44" customWidth="1"/>
    <col min="11521" max="11521" width="104.109375" style="44" customWidth="1"/>
    <col min="11522" max="11522" width="9.6640625" style="44" customWidth="1"/>
    <col min="11523" max="11523" width="10.5546875" style="44" customWidth="1"/>
    <col min="11524" max="11524" width="36.88671875" style="44" customWidth="1"/>
    <col min="11525" max="11525" width="37.33203125" style="44" customWidth="1"/>
    <col min="11526" max="11526" width="5.109375" style="44" bestFit="1" customWidth="1"/>
    <col min="11527" max="11527" width="14.6640625" style="44" customWidth="1"/>
    <col min="11528" max="11529" width="4.88671875" style="44" customWidth="1"/>
    <col min="11530" max="11530" width="6.33203125" style="44" bestFit="1" customWidth="1"/>
    <col min="11531" max="11531" width="12" style="44" bestFit="1" customWidth="1"/>
    <col min="11532" max="11532" width="4.88671875" style="44" customWidth="1"/>
    <col min="11533" max="11533" width="8.6640625" style="44" bestFit="1" customWidth="1"/>
    <col min="11534" max="11775" width="9.109375" style="44"/>
    <col min="11776" max="11776" width="20" style="44" customWidth="1"/>
    <col min="11777" max="11777" width="104.109375" style="44" customWidth="1"/>
    <col min="11778" max="11778" width="9.6640625" style="44" customWidth="1"/>
    <col min="11779" max="11779" width="10.5546875" style="44" customWidth="1"/>
    <col min="11780" max="11780" width="36.88671875" style="44" customWidth="1"/>
    <col min="11781" max="11781" width="37.33203125" style="44" customWidth="1"/>
    <col min="11782" max="11782" width="5.109375" style="44" bestFit="1" customWidth="1"/>
    <col min="11783" max="11783" width="14.6640625" style="44" customWidth="1"/>
    <col min="11784" max="11785" width="4.88671875" style="44" customWidth="1"/>
    <col min="11786" max="11786" width="6.33203125" style="44" bestFit="1" customWidth="1"/>
    <col min="11787" max="11787" width="12" style="44" bestFit="1" customWidth="1"/>
    <col min="11788" max="11788" width="4.88671875" style="44" customWidth="1"/>
    <col min="11789" max="11789" width="8.6640625" style="44" bestFit="1" customWidth="1"/>
    <col min="11790" max="12031" width="9.109375" style="44"/>
    <col min="12032" max="12032" width="20" style="44" customWidth="1"/>
    <col min="12033" max="12033" width="104.109375" style="44" customWidth="1"/>
    <col min="12034" max="12034" width="9.6640625" style="44" customWidth="1"/>
    <col min="12035" max="12035" width="10.5546875" style="44" customWidth="1"/>
    <col min="12036" max="12036" width="36.88671875" style="44" customWidth="1"/>
    <col min="12037" max="12037" width="37.33203125" style="44" customWidth="1"/>
    <col min="12038" max="12038" width="5.109375" style="44" bestFit="1" customWidth="1"/>
    <col min="12039" max="12039" width="14.6640625" style="44" customWidth="1"/>
    <col min="12040" max="12041" width="4.88671875" style="44" customWidth="1"/>
    <col min="12042" max="12042" width="6.33203125" style="44" bestFit="1" customWidth="1"/>
    <col min="12043" max="12043" width="12" style="44" bestFit="1" customWidth="1"/>
    <col min="12044" max="12044" width="4.88671875" style="44" customWidth="1"/>
    <col min="12045" max="12045" width="8.6640625" style="44" bestFit="1" customWidth="1"/>
    <col min="12046" max="12287" width="9.109375" style="44"/>
    <col min="12288" max="12288" width="20" style="44" customWidth="1"/>
    <col min="12289" max="12289" width="104.109375" style="44" customWidth="1"/>
    <col min="12290" max="12290" width="9.6640625" style="44" customWidth="1"/>
    <col min="12291" max="12291" width="10.5546875" style="44" customWidth="1"/>
    <col min="12292" max="12292" width="36.88671875" style="44" customWidth="1"/>
    <col min="12293" max="12293" width="37.33203125" style="44" customWidth="1"/>
    <col min="12294" max="12294" width="5.109375" style="44" bestFit="1" customWidth="1"/>
    <col min="12295" max="12295" width="14.6640625" style="44" customWidth="1"/>
    <col min="12296" max="12297" width="4.88671875" style="44" customWidth="1"/>
    <col min="12298" max="12298" width="6.33203125" style="44" bestFit="1" customWidth="1"/>
    <col min="12299" max="12299" width="12" style="44" bestFit="1" customWidth="1"/>
    <col min="12300" max="12300" width="4.88671875" style="44" customWidth="1"/>
    <col min="12301" max="12301" width="8.6640625" style="44" bestFit="1" customWidth="1"/>
    <col min="12302" max="12543" width="9.109375" style="44"/>
    <col min="12544" max="12544" width="20" style="44" customWidth="1"/>
    <col min="12545" max="12545" width="104.109375" style="44" customWidth="1"/>
    <col min="12546" max="12546" width="9.6640625" style="44" customWidth="1"/>
    <col min="12547" max="12547" width="10.5546875" style="44" customWidth="1"/>
    <col min="12548" max="12548" width="36.88671875" style="44" customWidth="1"/>
    <col min="12549" max="12549" width="37.33203125" style="44" customWidth="1"/>
    <col min="12550" max="12550" width="5.109375" style="44" bestFit="1" customWidth="1"/>
    <col min="12551" max="12551" width="14.6640625" style="44" customWidth="1"/>
    <col min="12552" max="12553" width="4.88671875" style="44" customWidth="1"/>
    <col min="12554" max="12554" width="6.33203125" style="44" bestFit="1" customWidth="1"/>
    <col min="12555" max="12555" width="12" style="44" bestFit="1" customWidth="1"/>
    <col min="12556" max="12556" width="4.88671875" style="44" customWidth="1"/>
    <col min="12557" max="12557" width="8.6640625" style="44" bestFit="1" customWidth="1"/>
    <col min="12558" max="12799" width="9.109375" style="44"/>
    <col min="12800" max="12800" width="20" style="44" customWidth="1"/>
    <col min="12801" max="12801" width="104.109375" style="44" customWidth="1"/>
    <col min="12802" max="12802" width="9.6640625" style="44" customWidth="1"/>
    <col min="12803" max="12803" width="10.5546875" style="44" customWidth="1"/>
    <col min="12804" max="12804" width="36.88671875" style="44" customWidth="1"/>
    <col min="12805" max="12805" width="37.33203125" style="44" customWidth="1"/>
    <col min="12806" max="12806" width="5.109375" style="44" bestFit="1" customWidth="1"/>
    <col min="12807" max="12807" width="14.6640625" style="44" customWidth="1"/>
    <col min="12808" max="12809" width="4.88671875" style="44" customWidth="1"/>
    <col min="12810" max="12810" width="6.33203125" style="44" bestFit="1" customWidth="1"/>
    <col min="12811" max="12811" width="12" style="44" bestFit="1" customWidth="1"/>
    <col min="12812" max="12812" width="4.88671875" style="44" customWidth="1"/>
    <col min="12813" max="12813" width="8.6640625" style="44" bestFit="1" customWidth="1"/>
    <col min="12814" max="13055" width="9.109375" style="44"/>
    <col min="13056" max="13056" width="20" style="44" customWidth="1"/>
    <col min="13057" max="13057" width="104.109375" style="44" customWidth="1"/>
    <col min="13058" max="13058" width="9.6640625" style="44" customWidth="1"/>
    <col min="13059" max="13059" width="10.5546875" style="44" customWidth="1"/>
    <col min="13060" max="13060" width="36.88671875" style="44" customWidth="1"/>
    <col min="13061" max="13061" width="37.33203125" style="44" customWidth="1"/>
    <col min="13062" max="13062" width="5.109375" style="44" bestFit="1" customWidth="1"/>
    <col min="13063" max="13063" width="14.6640625" style="44" customWidth="1"/>
    <col min="13064" max="13065" width="4.88671875" style="44" customWidth="1"/>
    <col min="13066" max="13066" width="6.33203125" style="44" bestFit="1" customWidth="1"/>
    <col min="13067" max="13067" width="12" style="44" bestFit="1" customWidth="1"/>
    <col min="13068" max="13068" width="4.88671875" style="44" customWidth="1"/>
    <col min="13069" max="13069" width="8.6640625" style="44" bestFit="1" customWidth="1"/>
    <col min="13070" max="13311" width="9.109375" style="44"/>
    <col min="13312" max="13312" width="20" style="44" customWidth="1"/>
    <col min="13313" max="13313" width="104.109375" style="44" customWidth="1"/>
    <col min="13314" max="13314" width="9.6640625" style="44" customWidth="1"/>
    <col min="13315" max="13315" width="10.5546875" style="44" customWidth="1"/>
    <col min="13316" max="13316" width="36.88671875" style="44" customWidth="1"/>
    <col min="13317" max="13317" width="37.33203125" style="44" customWidth="1"/>
    <col min="13318" max="13318" width="5.109375" style="44" bestFit="1" customWidth="1"/>
    <col min="13319" max="13319" width="14.6640625" style="44" customWidth="1"/>
    <col min="13320" max="13321" width="4.88671875" style="44" customWidth="1"/>
    <col min="13322" max="13322" width="6.33203125" style="44" bestFit="1" customWidth="1"/>
    <col min="13323" max="13323" width="12" style="44" bestFit="1" customWidth="1"/>
    <col min="13324" max="13324" width="4.88671875" style="44" customWidth="1"/>
    <col min="13325" max="13325" width="8.6640625" style="44" bestFit="1" customWidth="1"/>
    <col min="13326" max="13567" width="9.109375" style="44"/>
    <col min="13568" max="13568" width="20" style="44" customWidth="1"/>
    <col min="13569" max="13569" width="104.109375" style="44" customWidth="1"/>
    <col min="13570" max="13570" width="9.6640625" style="44" customWidth="1"/>
    <col min="13571" max="13571" width="10.5546875" style="44" customWidth="1"/>
    <col min="13572" max="13572" width="36.88671875" style="44" customWidth="1"/>
    <col min="13573" max="13573" width="37.33203125" style="44" customWidth="1"/>
    <col min="13574" max="13574" width="5.109375" style="44" bestFit="1" customWidth="1"/>
    <col min="13575" max="13575" width="14.6640625" style="44" customWidth="1"/>
    <col min="13576" max="13577" width="4.88671875" style="44" customWidth="1"/>
    <col min="13578" max="13578" width="6.33203125" style="44" bestFit="1" customWidth="1"/>
    <col min="13579" max="13579" width="12" style="44" bestFit="1" customWidth="1"/>
    <col min="13580" max="13580" width="4.88671875" style="44" customWidth="1"/>
    <col min="13581" max="13581" width="8.6640625" style="44" bestFit="1" customWidth="1"/>
    <col min="13582" max="13823" width="9.109375" style="44"/>
    <col min="13824" max="13824" width="20" style="44" customWidth="1"/>
    <col min="13825" max="13825" width="104.109375" style="44" customWidth="1"/>
    <col min="13826" max="13826" width="9.6640625" style="44" customWidth="1"/>
    <col min="13827" max="13827" width="10.5546875" style="44" customWidth="1"/>
    <col min="13828" max="13828" width="36.88671875" style="44" customWidth="1"/>
    <col min="13829" max="13829" width="37.33203125" style="44" customWidth="1"/>
    <col min="13830" max="13830" width="5.109375" style="44" bestFit="1" customWidth="1"/>
    <col min="13831" max="13831" width="14.6640625" style="44" customWidth="1"/>
    <col min="13832" max="13833" width="4.88671875" style="44" customWidth="1"/>
    <col min="13834" max="13834" width="6.33203125" style="44" bestFit="1" customWidth="1"/>
    <col min="13835" max="13835" width="12" style="44" bestFit="1" customWidth="1"/>
    <col min="13836" max="13836" width="4.88671875" style="44" customWidth="1"/>
    <col min="13837" max="13837" width="8.6640625" style="44" bestFit="1" customWidth="1"/>
    <col min="13838" max="14079" width="9.109375" style="44"/>
    <col min="14080" max="14080" width="20" style="44" customWidth="1"/>
    <col min="14081" max="14081" width="104.109375" style="44" customWidth="1"/>
    <col min="14082" max="14082" width="9.6640625" style="44" customWidth="1"/>
    <col min="14083" max="14083" width="10.5546875" style="44" customWidth="1"/>
    <col min="14084" max="14084" width="36.88671875" style="44" customWidth="1"/>
    <col min="14085" max="14085" width="37.33203125" style="44" customWidth="1"/>
    <col min="14086" max="14086" width="5.109375" style="44" bestFit="1" customWidth="1"/>
    <col min="14087" max="14087" width="14.6640625" style="44" customWidth="1"/>
    <col min="14088" max="14089" width="4.88671875" style="44" customWidth="1"/>
    <col min="14090" max="14090" width="6.33203125" style="44" bestFit="1" customWidth="1"/>
    <col min="14091" max="14091" width="12" style="44" bestFit="1" customWidth="1"/>
    <col min="14092" max="14092" width="4.88671875" style="44" customWidth="1"/>
    <col min="14093" max="14093" width="8.6640625" style="44" bestFit="1" customWidth="1"/>
    <col min="14094" max="14335" width="9.109375" style="44"/>
    <col min="14336" max="14336" width="20" style="44" customWidth="1"/>
    <col min="14337" max="14337" width="104.109375" style="44" customWidth="1"/>
    <col min="14338" max="14338" width="9.6640625" style="44" customWidth="1"/>
    <col min="14339" max="14339" width="10.5546875" style="44" customWidth="1"/>
    <col min="14340" max="14340" width="36.88671875" style="44" customWidth="1"/>
    <col min="14341" max="14341" width="37.33203125" style="44" customWidth="1"/>
    <col min="14342" max="14342" width="5.109375" style="44" bestFit="1" customWidth="1"/>
    <col min="14343" max="14343" width="14.6640625" style="44" customWidth="1"/>
    <col min="14344" max="14345" width="4.88671875" style="44" customWidth="1"/>
    <col min="14346" max="14346" width="6.33203125" style="44" bestFit="1" customWidth="1"/>
    <col min="14347" max="14347" width="12" style="44" bestFit="1" customWidth="1"/>
    <col min="14348" max="14348" width="4.88671875" style="44" customWidth="1"/>
    <col min="14349" max="14349" width="8.6640625" style="44" bestFit="1" customWidth="1"/>
    <col min="14350" max="14591" width="9.109375" style="44"/>
    <col min="14592" max="14592" width="20" style="44" customWidth="1"/>
    <col min="14593" max="14593" width="104.109375" style="44" customWidth="1"/>
    <col min="14594" max="14594" width="9.6640625" style="44" customWidth="1"/>
    <col min="14595" max="14595" width="10.5546875" style="44" customWidth="1"/>
    <col min="14596" max="14596" width="36.88671875" style="44" customWidth="1"/>
    <col min="14597" max="14597" width="37.33203125" style="44" customWidth="1"/>
    <col min="14598" max="14598" width="5.109375" style="44" bestFit="1" customWidth="1"/>
    <col min="14599" max="14599" width="14.6640625" style="44" customWidth="1"/>
    <col min="14600" max="14601" width="4.88671875" style="44" customWidth="1"/>
    <col min="14602" max="14602" width="6.33203125" style="44" bestFit="1" customWidth="1"/>
    <col min="14603" max="14603" width="12" style="44" bestFit="1" customWidth="1"/>
    <col min="14604" max="14604" width="4.88671875" style="44" customWidth="1"/>
    <col min="14605" max="14605" width="8.6640625" style="44" bestFit="1" customWidth="1"/>
    <col min="14606" max="14847" width="9.109375" style="44"/>
    <col min="14848" max="14848" width="20" style="44" customWidth="1"/>
    <col min="14849" max="14849" width="104.109375" style="44" customWidth="1"/>
    <col min="14850" max="14850" width="9.6640625" style="44" customWidth="1"/>
    <col min="14851" max="14851" width="10.5546875" style="44" customWidth="1"/>
    <col min="14852" max="14852" width="36.88671875" style="44" customWidth="1"/>
    <col min="14853" max="14853" width="37.33203125" style="44" customWidth="1"/>
    <col min="14854" max="14854" width="5.109375" style="44" bestFit="1" customWidth="1"/>
    <col min="14855" max="14855" width="14.6640625" style="44" customWidth="1"/>
    <col min="14856" max="14857" width="4.88671875" style="44" customWidth="1"/>
    <col min="14858" max="14858" width="6.33203125" style="44" bestFit="1" customWidth="1"/>
    <col min="14859" max="14859" width="12" style="44" bestFit="1" customWidth="1"/>
    <col min="14860" max="14860" width="4.88671875" style="44" customWidth="1"/>
    <col min="14861" max="14861" width="8.6640625" style="44" bestFit="1" customWidth="1"/>
    <col min="14862" max="15103" width="9.109375" style="44"/>
    <col min="15104" max="15104" width="20" style="44" customWidth="1"/>
    <col min="15105" max="15105" width="104.109375" style="44" customWidth="1"/>
    <col min="15106" max="15106" width="9.6640625" style="44" customWidth="1"/>
    <col min="15107" max="15107" width="10.5546875" style="44" customWidth="1"/>
    <col min="15108" max="15108" width="36.88671875" style="44" customWidth="1"/>
    <col min="15109" max="15109" width="37.33203125" style="44" customWidth="1"/>
    <col min="15110" max="15110" width="5.109375" style="44" bestFit="1" customWidth="1"/>
    <col min="15111" max="15111" width="14.6640625" style="44" customWidth="1"/>
    <col min="15112" max="15113" width="4.88671875" style="44" customWidth="1"/>
    <col min="15114" max="15114" width="6.33203125" style="44" bestFit="1" customWidth="1"/>
    <col min="15115" max="15115" width="12" style="44" bestFit="1" customWidth="1"/>
    <col min="15116" max="15116" width="4.88671875" style="44" customWidth="1"/>
    <col min="15117" max="15117" width="8.6640625" style="44" bestFit="1" customWidth="1"/>
    <col min="15118" max="15359" width="9.109375" style="44"/>
    <col min="15360" max="15360" width="20" style="44" customWidth="1"/>
    <col min="15361" max="15361" width="104.109375" style="44" customWidth="1"/>
    <col min="15362" max="15362" width="9.6640625" style="44" customWidth="1"/>
    <col min="15363" max="15363" width="10.5546875" style="44" customWidth="1"/>
    <col min="15364" max="15364" width="36.88671875" style="44" customWidth="1"/>
    <col min="15365" max="15365" width="37.33203125" style="44" customWidth="1"/>
    <col min="15366" max="15366" width="5.109375" style="44" bestFit="1" customWidth="1"/>
    <col min="15367" max="15367" width="14.6640625" style="44" customWidth="1"/>
    <col min="15368" max="15369" width="4.88671875" style="44" customWidth="1"/>
    <col min="15370" max="15370" width="6.33203125" style="44" bestFit="1" customWidth="1"/>
    <col min="15371" max="15371" width="12" style="44" bestFit="1" customWidth="1"/>
    <col min="15372" max="15372" width="4.88671875" style="44" customWidth="1"/>
    <col min="15373" max="15373" width="8.6640625" style="44" bestFit="1" customWidth="1"/>
    <col min="15374" max="15615" width="9.109375" style="44"/>
    <col min="15616" max="15616" width="20" style="44" customWidth="1"/>
    <col min="15617" max="15617" width="104.109375" style="44" customWidth="1"/>
    <col min="15618" max="15618" width="9.6640625" style="44" customWidth="1"/>
    <col min="15619" max="15619" width="10.5546875" style="44" customWidth="1"/>
    <col min="15620" max="15620" width="36.88671875" style="44" customWidth="1"/>
    <col min="15621" max="15621" width="37.33203125" style="44" customWidth="1"/>
    <col min="15622" max="15622" width="5.109375" style="44" bestFit="1" customWidth="1"/>
    <col min="15623" max="15623" width="14.6640625" style="44" customWidth="1"/>
    <col min="15624" max="15625" width="4.88671875" style="44" customWidth="1"/>
    <col min="15626" max="15626" width="6.33203125" style="44" bestFit="1" customWidth="1"/>
    <col min="15627" max="15627" width="12" style="44" bestFit="1" customWidth="1"/>
    <col min="15628" max="15628" width="4.88671875" style="44" customWidth="1"/>
    <col min="15629" max="15629" width="8.6640625" style="44" bestFit="1" customWidth="1"/>
    <col min="15630" max="15871" width="9.109375" style="44"/>
    <col min="15872" max="15872" width="20" style="44" customWidth="1"/>
    <col min="15873" max="15873" width="104.109375" style="44" customWidth="1"/>
    <col min="15874" max="15874" width="9.6640625" style="44" customWidth="1"/>
    <col min="15875" max="15875" width="10.5546875" style="44" customWidth="1"/>
    <col min="15876" max="15876" width="36.88671875" style="44" customWidth="1"/>
    <col min="15877" max="15877" width="37.33203125" style="44" customWidth="1"/>
    <col min="15878" max="15878" width="5.109375" style="44" bestFit="1" customWidth="1"/>
    <col min="15879" max="15879" width="14.6640625" style="44" customWidth="1"/>
    <col min="15880" max="15881" width="4.88671875" style="44" customWidth="1"/>
    <col min="15882" max="15882" width="6.33203125" style="44" bestFit="1" customWidth="1"/>
    <col min="15883" max="15883" width="12" style="44" bestFit="1" customWidth="1"/>
    <col min="15884" max="15884" width="4.88671875" style="44" customWidth="1"/>
    <col min="15885" max="15885" width="8.6640625" style="44" bestFit="1" customWidth="1"/>
    <col min="15886" max="16127" width="9.109375" style="44"/>
    <col min="16128" max="16128" width="20" style="44" customWidth="1"/>
    <col min="16129" max="16129" width="104.109375" style="44" customWidth="1"/>
    <col min="16130" max="16130" width="9.6640625" style="44" customWidth="1"/>
    <col min="16131" max="16131" width="10.5546875" style="44" customWidth="1"/>
    <col min="16132" max="16132" width="36.88671875" style="44" customWidth="1"/>
    <col min="16133" max="16133" width="37.33203125" style="44" customWidth="1"/>
    <col min="16134" max="16134" width="5.109375" style="44" bestFit="1" customWidth="1"/>
    <col min="16135" max="16135" width="14.6640625" style="44" customWidth="1"/>
    <col min="16136" max="16137" width="4.88671875" style="44" customWidth="1"/>
    <col min="16138" max="16138" width="6.33203125" style="44" bestFit="1" customWidth="1"/>
    <col min="16139" max="16139" width="12" style="44" bestFit="1" customWidth="1"/>
    <col min="16140" max="16140" width="4.88671875" style="44" customWidth="1"/>
    <col min="16141" max="16141" width="8.6640625" style="44" bestFit="1" customWidth="1"/>
    <col min="16142" max="16383" width="9.109375" style="44"/>
    <col min="16384" max="16384" width="9.109375" style="44" customWidth="1"/>
  </cols>
  <sheetData>
    <row r="1" spans="1:6" s="18" customFormat="1" ht="69" customHeight="1">
      <c r="A1" s="1" t="s">
        <v>10</v>
      </c>
      <c r="B1" s="240" t="s">
        <v>30</v>
      </c>
      <c r="C1" s="241"/>
      <c r="D1" s="241"/>
      <c r="E1" s="241"/>
      <c r="F1" s="242"/>
    </row>
    <row r="2" spans="1:6" s="19" customFormat="1" ht="40.5" customHeight="1">
      <c r="A2" s="235" t="s">
        <v>334</v>
      </c>
      <c r="B2" s="235"/>
      <c r="C2" s="235"/>
      <c r="D2" s="235"/>
      <c r="E2" s="235"/>
      <c r="F2" s="235"/>
    </row>
    <row r="3" spans="1:6" s="20" customFormat="1" ht="18" customHeight="1">
      <c r="A3" s="243" t="s">
        <v>330</v>
      </c>
      <c r="B3" s="243"/>
      <c r="C3" s="243"/>
      <c r="D3" s="243"/>
      <c r="E3" s="243"/>
      <c r="F3" s="243"/>
    </row>
    <row r="4" spans="1:6" s="23" customFormat="1" ht="18" customHeight="1">
      <c r="A4" s="243" t="s">
        <v>0</v>
      </c>
      <c r="B4" s="243"/>
      <c r="C4" s="243"/>
      <c r="D4" s="243"/>
      <c r="E4" s="243"/>
      <c r="F4" s="243"/>
    </row>
    <row r="5" spans="1:6" s="24" customFormat="1" ht="151.5" customHeight="1">
      <c r="A5" s="70" t="s">
        <v>1</v>
      </c>
      <c r="B5" s="70" t="s">
        <v>2</v>
      </c>
      <c r="C5" s="70" t="s">
        <v>3</v>
      </c>
      <c r="D5" s="21" t="s">
        <v>14</v>
      </c>
      <c r="E5" s="71" t="s">
        <v>266</v>
      </c>
      <c r="F5" s="22" t="s">
        <v>267</v>
      </c>
    </row>
    <row r="6" spans="1:6" s="28" customFormat="1">
      <c r="A6" s="70"/>
      <c r="B6" s="70"/>
      <c r="C6" s="25" t="s">
        <v>4</v>
      </c>
      <c r="D6" s="26" t="s">
        <v>5</v>
      </c>
      <c r="E6" s="25" t="s">
        <v>6</v>
      </c>
      <c r="F6" s="27" t="s">
        <v>7</v>
      </c>
    </row>
    <row r="7" spans="1:6" s="34" customFormat="1" ht="21" customHeight="1">
      <c r="A7" s="69" t="s">
        <v>31</v>
      </c>
      <c r="B7" s="29" t="s">
        <v>32</v>
      </c>
      <c r="C7" s="30"/>
      <c r="D7" s="31"/>
      <c r="E7" s="32"/>
      <c r="F7" s="33"/>
    </row>
    <row r="8" spans="1:6" s="34" customFormat="1" ht="33.75" customHeight="1">
      <c r="A8" s="69"/>
      <c r="B8" s="29" t="s">
        <v>33</v>
      </c>
      <c r="C8" s="30"/>
      <c r="D8" s="31"/>
      <c r="E8" s="35"/>
      <c r="F8" s="33"/>
    </row>
    <row r="9" spans="1:6" s="34" customFormat="1" ht="77.25" customHeight="1">
      <c r="A9" s="69"/>
      <c r="B9" s="36" t="s">
        <v>34</v>
      </c>
      <c r="C9" s="30"/>
      <c r="D9" s="31"/>
      <c r="E9" s="35"/>
      <c r="F9" s="33"/>
    </row>
    <row r="10" spans="1:6" s="34" customFormat="1" ht="70.95" customHeight="1">
      <c r="A10" s="69"/>
      <c r="B10" s="36" t="s">
        <v>35</v>
      </c>
      <c r="C10" s="30"/>
      <c r="D10" s="31"/>
      <c r="E10" s="35"/>
      <c r="F10" s="33"/>
    </row>
    <row r="11" spans="1:6" s="34" customFormat="1" ht="72.75" customHeight="1">
      <c r="A11" s="69"/>
      <c r="B11" s="37" t="s">
        <v>36</v>
      </c>
      <c r="C11" s="30"/>
      <c r="D11" s="31"/>
      <c r="E11" s="35"/>
      <c r="F11" s="33"/>
    </row>
    <row r="12" spans="1:6" s="34" customFormat="1" ht="36.75" customHeight="1">
      <c r="A12" s="69"/>
      <c r="B12" s="36" t="s">
        <v>37</v>
      </c>
      <c r="C12" s="30"/>
      <c r="D12" s="31"/>
      <c r="E12" s="35"/>
      <c r="F12" s="33"/>
    </row>
    <row r="13" spans="1:6" s="34" customFormat="1" ht="75.75" customHeight="1">
      <c r="A13" s="133"/>
      <c r="B13" s="134" t="s">
        <v>38</v>
      </c>
      <c r="C13" s="135"/>
      <c r="D13" s="136"/>
      <c r="E13" s="137"/>
      <c r="F13" s="88"/>
    </row>
    <row r="14" spans="1:6" s="34" customFormat="1" ht="33.75" customHeight="1">
      <c r="A14" s="133"/>
      <c r="B14" s="134" t="s">
        <v>39</v>
      </c>
      <c r="C14" s="135"/>
      <c r="D14" s="136"/>
      <c r="E14" s="137"/>
      <c r="F14" s="88"/>
    </row>
    <row r="15" spans="1:6" s="34" customFormat="1" ht="28.5" customHeight="1">
      <c r="A15" s="133"/>
      <c r="B15" s="134" t="s">
        <v>40</v>
      </c>
      <c r="C15" s="135"/>
      <c r="D15" s="136"/>
      <c r="E15" s="137"/>
      <c r="F15" s="88"/>
    </row>
    <row r="16" spans="1:6" s="34" customFormat="1" ht="18.75" customHeight="1">
      <c r="A16" s="133"/>
      <c r="B16" s="134" t="s">
        <v>41</v>
      </c>
      <c r="C16" s="135"/>
      <c r="D16" s="136"/>
      <c r="E16" s="137"/>
      <c r="F16" s="88"/>
    </row>
    <row r="17" spans="1:6" s="34" customFormat="1" ht="21.75" customHeight="1">
      <c r="A17" s="133"/>
      <c r="B17" s="134" t="s">
        <v>42</v>
      </c>
      <c r="C17" s="135"/>
      <c r="D17" s="136"/>
      <c r="E17" s="137"/>
      <c r="F17" s="88"/>
    </row>
    <row r="18" spans="1:6" s="34" customFormat="1" ht="45" customHeight="1">
      <c r="A18" s="133"/>
      <c r="B18" s="134" t="s">
        <v>43</v>
      </c>
      <c r="C18" s="135"/>
      <c r="D18" s="136"/>
      <c r="E18" s="137"/>
      <c r="F18" s="75" t="s">
        <v>286</v>
      </c>
    </row>
    <row r="19" spans="1:6" s="34" customFormat="1" ht="66.75" customHeight="1">
      <c r="A19" s="133"/>
      <c r="B19" s="134" t="s">
        <v>44</v>
      </c>
      <c r="C19" s="135"/>
      <c r="D19" s="136"/>
      <c r="E19" s="137"/>
      <c r="F19" s="88"/>
    </row>
    <row r="20" spans="1:6" s="34" customFormat="1" ht="36.75" customHeight="1">
      <c r="A20" s="133"/>
      <c r="B20" s="134" t="s">
        <v>45</v>
      </c>
      <c r="C20" s="135"/>
      <c r="D20" s="136"/>
      <c r="E20" s="137"/>
      <c r="F20" s="88"/>
    </row>
    <row r="21" spans="1:6" s="34" customFormat="1" ht="24.75" customHeight="1">
      <c r="A21" s="133"/>
      <c r="B21" s="134" t="s">
        <v>46</v>
      </c>
      <c r="C21" s="135"/>
      <c r="D21" s="136"/>
      <c r="E21" s="137"/>
      <c r="F21" s="88"/>
    </row>
    <row r="22" spans="1:6" s="34" customFormat="1" ht="48" customHeight="1">
      <c r="A22" s="133"/>
      <c r="B22" s="134" t="s">
        <v>47</v>
      </c>
      <c r="C22" s="135"/>
      <c r="D22" s="136"/>
      <c r="E22" s="137"/>
      <c r="F22" s="137"/>
    </row>
    <row r="23" spans="1:6" s="34" customFormat="1" ht="36.75" customHeight="1">
      <c r="A23" s="133"/>
      <c r="B23" s="134" t="s">
        <v>48</v>
      </c>
      <c r="C23" s="135"/>
      <c r="D23" s="136"/>
      <c r="E23" s="138"/>
      <c r="F23" s="138"/>
    </row>
    <row r="24" spans="1:6" s="34" customFormat="1" ht="24.9" customHeight="1">
      <c r="A24" s="135" t="s">
        <v>49</v>
      </c>
      <c r="B24" s="139" t="s">
        <v>50</v>
      </c>
      <c r="C24" s="140" t="s">
        <v>12</v>
      </c>
      <c r="D24" s="136">
        <v>2</v>
      </c>
      <c r="E24" s="142">
        <v>10465</v>
      </c>
      <c r="F24" s="142">
        <f>D24*E24</f>
        <v>20930</v>
      </c>
    </row>
    <row r="25" spans="1:6" s="34" customFormat="1" ht="24.9" customHeight="1">
      <c r="A25" s="135" t="s">
        <v>51</v>
      </c>
      <c r="B25" s="139" t="s">
        <v>317</v>
      </c>
      <c r="C25" s="140" t="s">
        <v>12</v>
      </c>
      <c r="D25" s="136">
        <v>5</v>
      </c>
      <c r="E25" s="142">
        <v>8440</v>
      </c>
      <c r="F25" s="142">
        <f t="shared" ref="F25:F28" si="0">D25*E25</f>
        <v>42200</v>
      </c>
    </row>
    <row r="26" spans="1:6" s="38" customFormat="1" ht="24.9" customHeight="1">
      <c r="A26" s="135" t="s">
        <v>52</v>
      </c>
      <c r="B26" s="139" t="s">
        <v>53</v>
      </c>
      <c r="C26" s="140" t="s">
        <v>12</v>
      </c>
      <c r="D26" s="136">
        <v>60</v>
      </c>
      <c r="E26" s="142">
        <v>6725</v>
      </c>
      <c r="F26" s="142">
        <f t="shared" si="0"/>
        <v>403500</v>
      </c>
    </row>
    <row r="27" spans="1:6" s="38" customFormat="1" ht="24.9" customHeight="1">
      <c r="A27" s="135" t="s">
        <v>54</v>
      </c>
      <c r="B27" s="139" t="s">
        <v>55</v>
      </c>
      <c r="C27" s="140" t="s">
        <v>12</v>
      </c>
      <c r="D27" s="136">
        <v>15</v>
      </c>
      <c r="E27" s="142">
        <v>4750</v>
      </c>
      <c r="F27" s="142">
        <f t="shared" si="0"/>
        <v>71250</v>
      </c>
    </row>
    <row r="28" spans="1:6" s="38" customFormat="1" ht="24.9" customHeight="1">
      <c r="A28" s="135" t="s">
        <v>56</v>
      </c>
      <c r="B28" s="139" t="s">
        <v>57</v>
      </c>
      <c r="C28" s="140" t="s">
        <v>12</v>
      </c>
      <c r="D28" s="136">
        <v>2</v>
      </c>
      <c r="E28" s="142">
        <v>1650</v>
      </c>
      <c r="F28" s="142">
        <f t="shared" si="0"/>
        <v>3300</v>
      </c>
    </row>
    <row r="29" spans="1:6" s="38" customFormat="1" ht="47.25" customHeight="1">
      <c r="A29" s="135"/>
      <c r="B29" s="134" t="s">
        <v>329</v>
      </c>
      <c r="C29" s="140"/>
      <c r="D29" s="136"/>
      <c r="E29" s="138"/>
      <c r="F29" s="138"/>
    </row>
    <row r="30" spans="1:6" s="38" customFormat="1" ht="21" customHeight="1">
      <c r="A30" s="133" t="s">
        <v>58</v>
      </c>
      <c r="B30" s="144" t="s">
        <v>59</v>
      </c>
      <c r="C30" s="140"/>
      <c r="D30" s="136"/>
      <c r="E30" s="138"/>
      <c r="F30" s="138"/>
    </row>
    <row r="31" spans="1:6" s="38" customFormat="1" ht="31.5" customHeight="1">
      <c r="A31" s="135"/>
      <c r="B31" s="145" t="s">
        <v>60</v>
      </c>
      <c r="C31" s="140"/>
      <c r="D31" s="146"/>
      <c r="E31" s="185"/>
      <c r="F31" s="138"/>
    </row>
    <row r="32" spans="1:6" s="38" customFormat="1" ht="24.9" customHeight="1">
      <c r="A32" s="135" t="s">
        <v>62</v>
      </c>
      <c r="B32" s="139" t="s">
        <v>63</v>
      </c>
      <c r="C32" s="147" t="s">
        <v>11</v>
      </c>
      <c r="D32" s="136">
        <v>3</v>
      </c>
      <c r="E32" s="186">
        <v>4350</v>
      </c>
      <c r="F32" s="142">
        <f t="shared" ref="F32" si="1">D32*E32</f>
        <v>13050</v>
      </c>
    </row>
    <row r="33" spans="1:6" s="38" customFormat="1" ht="48" customHeight="1">
      <c r="A33" s="133" t="s">
        <v>65</v>
      </c>
      <c r="B33" s="145" t="s">
        <v>66</v>
      </c>
      <c r="C33" s="140"/>
      <c r="D33" s="136"/>
      <c r="E33" s="187"/>
      <c r="F33" s="148"/>
    </row>
    <row r="34" spans="1:6" s="38" customFormat="1" ht="30" customHeight="1">
      <c r="A34" s="135" t="s">
        <v>67</v>
      </c>
      <c r="B34" s="139" t="s">
        <v>61</v>
      </c>
      <c r="C34" s="147" t="s">
        <v>11</v>
      </c>
      <c r="D34" s="136">
        <v>1</v>
      </c>
      <c r="E34" s="186">
        <v>20310</v>
      </c>
      <c r="F34" s="142">
        <f t="shared" ref="F34:F37" si="2">D34*E34</f>
        <v>20310</v>
      </c>
    </row>
    <row r="35" spans="1:6" s="38" customFormat="1" ht="30" customHeight="1">
      <c r="A35" s="135" t="s">
        <v>68</v>
      </c>
      <c r="B35" s="139" t="s">
        <v>70</v>
      </c>
      <c r="C35" s="147" t="s">
        <v>11</v>
      </c>
      <c r="D35" s="136">
        <v>1</v>
      </c>
      <c r="E35" s="142">
        <v>10155</v>
      </c>
      <c r="F35" s="142">
        <f t="shared" si="2"/>
        <v>10155</v>
      </c>
    </row>
    <row r="36" spans="1:6" s="38" customFormat="1" ht="30" customHeight="1">
      <c r="A36" s="135" t="s">
        <v>69</v>
      </c>
      <c r="B36" s="139" t="s">
        <v>71</v>
      </c>
      <c r="C36" s="147" t="s">
        <v>11</v>
      </c>
      <c r="D36" s="136">
        <v>4</v>
      </c>
      <c r="E36" s="142">
        <v>3432.0000000000005</v>
      </c>
      <c r="F36" s="142">
        <f t="shared" si="2"/>
        <v>13728.000000000002</v>
      </c>
    </row>
    <row r="37" spans="1:6" s="38" customFormat="1" ht="30" customHeight="1">
      <c r="A37" s="135" t="s">
        <v>72</v>
      </c>
      <c r="B37" s="139" t="s">
        <v>64</v>
      </c>
      <c r="C37" s="147" t="s">
        <v>11</v>
      </c>
      <c r="D37" s="136">
        <v>3</v>
      </c>
      <c r="E37" s="142">
        <v>1980.0000000000002</v>
      </c>
      <c r="F37" s="142">
        <f t="shared" si="2"/>
        <v>5940.0000000000009</v>
      </c>
    </row>
    <row r="38" spans="1:6" s="38" customFormat="1" ht="24.9" customHeight="1">
      <c r="A38" s="133" t="s">
        <v>73</v>
      </c>
      <c r="B38" s="149" t="s">
        <v>74</v>
      </c>
      <c r="C38" s="140"/>
      <c r="D38" s="141"/>
      <c r="E38" s="138"/>
      <c r="F38" s="138"/>
    </row>
    <row r="39" spans="1:6" s="38" customFormat="1" ht="24.9" customHeight="1">
      <c r="A39" s="135" t="s">
        <v>75</v>
      </c>
      <c r="B39" s="139" t="s">
        <v>76</v>
      </c>
      <c r="C39" s="147" t="s">
        <v>11</v>
      </c>
      <c r="D39" s="136">
        <v>1</v>
      </c>
      <c r="E39" s="142">
        <v>40880</v>
      </c>
      <c r="F39" s="142">
        <f t="shared" ref="F39" si="3">D39*E39</f>
        <v>40880</v>
      </c>
    </row>
    <row r="40" spans="1:6" s="28" customFormat="1" ht="27" customHeight="1">
      <c r="A40" s="150" t="s">
        <v>77</v>
      </c>
      <c r="B40" s="144" t="s">
        <v>78</v>
      </c>
      <c r="C40" s="143"/>
      <c r="D40" s="151"/>
      <c r="E40" s="138"/>
      <c r="F40" s="138"/>
    </row>
    <row r="41" spans="1:6" s="28" customFormat="1" ht="48.75" customHeight="1">
      <c r="A41" s="150"/>
      <c r="B41" s="134" t="s">
        <v>79</v>
      </c>
      <c r="C41" s="143"/>
      <c r="D41" s="151"/>
      <c r="E41" s="138"/>
      <c r="F41" s="138"/>
    </row>
    <row r="42" spans="1:6" s="28" customFormat="1" ht="36" customHeight="1">
      <c r="A42" s="150"/>
      <c r="B42" s="134" t="s">
        <v>80</v>
      </c>
      <c r="C42" s="143"/>
      <c r="D42" s="151"/>
      <c r="E42" s="138"/>
      <c r="F42" s="138"/>
    </row>
    <row r="43" spans="1:6" s="28" customFormat="1" ht="25.5" customHeight="1">
      <c r="A43" s="150" t="s">
        <v>81</v>
      </c>
      <c r="B43" s="144" t="s">
        <v>82</v>
      </c>
      <c r="C43" s="143"/>
      <c r="D43" s="151"/>
      <c r="E43" s="138"/>
      <c r="F43" s="138"/>
    </row>
    <row r="44" spans="1:6" s="28" customFormat="1" ht="29.25" customHeight="1">
      <c r="A44" s="143" t="s">
        <v>159</v>
      </c>
      <c r="B44" s="139" t="s">
        <v>83</v>
      </c>
      <c r="C44" s="140" t="s">
        <v>12</v>
      </c>
      <c r="D44" s="136">
        <v>15</v>
      </c>
      <c r="E44" s="142">
        <v>1223</v>
      </c>
      <c r="F44" s="142">
        <f t="shared" ref="F44:F45" si="4">D44*E44</f>
        <v>18345</v>
      </c>
    </row>
    <row r="45" spans="1:6" s="28" customFormat="1" ht="28.5" customHeight="1">
      <c r="A45" s="143" t="s">
        <v>158</v>
      </c>
      <c r="B45" s="139" t="s">
        <v>84</v>
      </c>
      <c r="C45" s="140" t="s">
        <v>12</v>
      </c>
      <c r="D45" s="136">
        <v>2</v>
      </c>
      <c r="E45" s="142">
        <v>1007</v>
      </c>
      <c r="F45" s="142">
        <f t="shared" si="4"/>
        <v>2014</v>
      </c>
    </row>
    <row r="46" spans="1:6" s="28" customFormat="1" ht="25.5" customHeight="1">
      <c r="A46" s="150" t="s">
        <v>85</v>
      </c>
      <c r="B46" s="144" t="s">
        <v>86</v>
      </c>
      <c r="C46" s="143"/>
      <c r="D46" s="152"/>
      <c r="E46" s="138"/>
      <c r="F46" s="138"/>
    </row>
    <row r="47" spans="1:6" s="28" customFormat="1" ht="26.25" customHeight="1">
      <c r="A47" s="150" t="s">
        <v>87</v>
      </c>
      <c r="B47" s="153" t="s">
        <v>88</v>
      </c>
      <c r="C47" s="154"/>
      <c r="D47" s="141"/>
      <c r="E47" s="142"/>
      <c r="F47" s="142"/>
    </row>
    <row r="48" spans="1:6" s="28" customFormat="1" ht="30" customHeight="1">
      <c r="A48" s="143" t="s">
        <v>89</v>
      </c>
      <c r="B48" s="155" t="s">
        <v>257</v>
      </c>
      <c r="C48" s="154" t="s">
        <v>11</v>
      </c>
      <c r="D48" s="136">
        <v>3</v>
      </c>
      <c r="E48" s="142">
        <v>20311</v>
      </c>
      <c r="F48" s="142">
        <f t="shared" ref="F48" si="5">D48*E48</f>
        <v>60933</v>
      </c>
    </row>
    <row r="49" spans="1:6" s="28" customFormat="1" ht="28.5" customHeight="1">
      <c r="A49" s="150" t="s">
        <v>90</v>
      </c>
      <c r="B49" s="156" t="s">
        <v>91</v>
      </c>
      <c r="C49" s="154"/>
      <c r="D49" s="141"/>
      <c r="E49" s="138"/>
      <c r="F49" s="138"/>
    </row>
    <row r="50" spans="1:6" s="28" customFormat="1" ht="24" customHeight="1">
      <c r="A50" s="150" t="s">
        <v>92</v>
      </c>
      <c r="B50" s="153" t="s">
        <v>93</v>
      </c>
      <c r="C50" s="154"/>
      <c r="D50" s="141"/>
      <c r="E50" s="138"/>
      <c r="F50" s="138"/>
    </row>
    <row r="51" spans="1:6" s="28" customFormat="1" ht="30.75" customHeight="1">
      <c r="A51" s="143" t="s">
        <v>311</v>
      </c>
      <c r="B51" s="155" t="s">
        <v>258</v>
      </c>
      <c r="C51" s="154" t="s">
        <v>11</v>
      </c>
      <c r="D51" s="136">
        <v>2</v>
      </c>
      <c r="E51" s="142">
        <v>1305</v>
      </c>
      <c r="F51" s="142">
        <f t="shared" ref="F51" si="6">D51*E51</f>
        <v>2610</v>
      </c>
    </row>
    <row r="52" spans="1:6" s="28" customFormat="1" ht="28.5" customHeight="1">
      <c r="A52" s="150" t="s">
        <v>94</v>
      </c>
      <c r="B52" s="153" t="s">
        <v>95</v>
      </c>
      <c r="C52" s="154"/>
      <c r="D52" s="141"/>
      <c r="E52" s="138"/>
      <c r="F52" s="138"/>
    </row>
    <row r="53" spans="1:6" s="28" customFormat="1" ht="36.75" customHeight="1">
      <c r="A53" s="143" t="s">
        <v>312</v>
      </c>
      <c r="B53" s="155" t="s">
        <v>259</v>
      </c>
      <c r="C53" s="154" t="s">
        <v>11</v>
      </c>
      <c r="D53" s="136">
        <v>2</v>
      </c>
      <c r="E53" s="142">
        <v>465</v>
      </c>
      <c r="F53" s="142">
        <f t="shared" ref="F53" si="7">D53*E53</f>
        <v>930</v>
      </c>
    </row>
    <row r="54" spans="1:6" s="28" customFormat="1" ht="27.75" customHeight="1">
      <c r="A54" s="150" t="s">
        <v>96</v>
      </c>
      <c r="B54" s="156" t="s">
        <v>97</v>
      </c>
      <c r="C54" s="154"/>
      <c r="D54" s="141"/>
      <c r="E54" s="138"/>
      <c r="F54" s="138"/>
    </row>
    <row r="55" spans="1:6" s="28" customFormat="1" ht="29.25" customHeight="1">
      <c r="A55" s="150" t="s">
        <v>98</v>
      </c>
      <c r="B55" s="158" t="s">
        <v>99</v>
      </c>
      <c r="C55" s="154"/>
      <c r="D55" s="141"/>
      <c r="E55" s="138"/>
      <c r="F55" s="138"/>
    </row>
    <row r="56" spans="1:6" s="28" customFormat="1" ht="27.75" customHeight="1">
      <c r="A56" s="143" t="s">
        <v>100</v>
      </c>
      <c r="B56" s="157" t="s">
        <v>101</v>
      </c>
      <c r="C56" s="154" t="s">
        <v>11</v>
      </c>
      <c r="D56" s="146">
        <v>2</v>
      </c>
      <c r="E56" s="142">
        <v>290</v>
      </c>
      <c r="F56" s="142">
        <f t="shared" ref="F56" si="8">D56*E56</f>
        <v>580</v>
      </c>
    </row>
    <row r="57" spans="1:6" s="28" customFormat="1" ht="34.5" customHeight="1">
      <c r="A57" s="150" t="s">
        <v>102</v>
      </c>
      <c r="B57" s="145" t="s">
        <v>103</v>
      </c>
      <c r="C57" s="154"/>
      <c r="D57" s="141"/>
      <c r="E57" s="138"/>
      <c r="F57" s="138"/>
    </row>
    <row r="58" spans="1:6" s="28" customFormat="1" ht="27.75" customHeight="1">
      <c r="A58" s="143" t="s">
        <v>104</v>
      </c>
      <c r="B58" s="157" t="s">
        <v>105</v>
      </c>
      <c r="C58" s="154" t="s">
        <v>11</v>
      </c>
      <c r="D58" s="136">
        <v>2</v>
      </c>
      <c r="E58" s="142">
        <f>7000*1.15</f>
        <v>8049.9999999999991</v>
      </c>
      <c r="F58" s="142">
        <f t="shared" ref="F58" si="9">D58*E58</f>
        <v>16099.999999999998</v>
      </c>
    </row>
    <row r="59" spans="1:6" s="28" customFormat="1" ht="27.75" customHeight="1">
      <c r="A59" s="150" t="s">
        <v>313</v>
      </c>
      <c r="B59" s="145" t="s">
        <v>314</v>
      </c>
      <c r="C59" s="154"/>
      <c r="D59" s="141"/>
      <c r="E59" s="138"/>
      <c r="F59" s="138"/>
    </row>
    <row r="60" spans="1:6" s="28" customFormat="1" ht="27.75" customHeight="1">
      <c r="A60" s="143" t="s">
        <v>315</v>
      </c>
      <c r="B60" s="159" t="s">
        <v>316</v>
      </c>
      <c r="C60" s="154" t="s">
        <v>11</v>
      </c>
      <c r="D60" s="136">
        <v>1</v>
      </c>
      <c r="E60" s="142">
        <v>980</v>
      </c>
      <c r="F60" s="142">
        <f t="shared" ref="F60" si="10">D60*E60</f>
        <v>980</v>
      </c>
    </row>
    <row r="61" spans="1:6" s="34" customFormat="1" ht="21.75" customHeight="1">
      <c r="A61" s="133" t="s">
        <v>106</v>
      </c>
      <c r="B61" s="160" t="s">
        <v>107</v>
      </c>
      <c r="C61" s="135"/>
      <c r="D61" s="136"/>
      <c r="E61" s="138"/>
      <c r="F61" s="138"/>
    </row>
    <row r="62" spans="1:6" s="34" customFormat="1" ht="85.5" customHeight="1">
      <c r="A62" s="133"/>
      <c r="B62" s="139" t="s">
        <v>108</v>
      </c>
      <c r="C62" s="135"/>
      <c r="D62" s="136"/>
      <c r="E62" s="138"/>
      <c r="F62" s="138"/>
    </row>
    <row r="63" spans="1:6" s="39" customFormat="1" ht="24.9" customHeight="1">
      <c r="A63" s="135" t="s">
        <v>109</v>
      </c>
      <c r="B63" s="139" t="s">
        <v>110</v>
      </c>
      <c r="C63" s="135" t="s">
        <v>111</v>
      </c>
      <c r="D63" s="136">
        <v>30</v>
      </c>
      <c r="E63" s="142">
        <v>1393</v>
      </c>
      <c r="F63" s="142">
        <f t="shared" ref="F63:F66" si="11">D63*E63</f>
        <v>41790</v>
      </c>
    </row>
    <row r="64" spans="1:6" s="39" customFormat="1" ht="24.9" customHeight="1">
      <c r="A64" s="135" t="s">
        <v>112</v>
      </c>
      <c r="B64" s="139" t="s">
        <v>113</v>
      </c>
      <c r="C64" s="135" t="s">
        <v>111</v>
      </c>
      <c r="D64" s="136">
        <v>20</v>
      </c>
      <c r="E64" s="142">
        <v>1740</v>
      </c>
      <c r="F64" s="142">
        <f t="shared" si="11"/>
        <v>34800</v>
      </c>
    </row>
    <row r="65" spans="1:6" s="39" customFormat="1" ht="24.9" customHeight="1">
      <c r="A65" s="135" t="s">
        <v>319</v>
      </c>
      <c r="B65" s="139" t="s">
        <v>318</v>
      </c>
      <c r="C65" s="135" t="s">
        <v>111</v>
      </c>
      <c r="D65" s="136">
        <v>8</v>
      </c>
      <c r="E65" s="142">
        <v>3310</v>
      </c>
      <c r="F65" s="142">
        <f t="shared" si="11"/>
        <v>26480</v>
      </c>
    </row>
    <row r="66" spans="1:6" s="34" customFormat="1" ht="24.9" customHeight="1">
      <c r="A66" s="135" t="s">
        <v>320</v>
      </c>
      <c r="B66" s="139" t="s">
        <v>114</v>
      </c>
      <c r="C66" s="135" t="s">
        <v>111</v>
      </c>
      <c r="D66" s="136">
        <v>2</v>
      </c>
      <c r="E66" s="142">
        <v>4965</v>
      </c>
      <c r="F66" s="142">
        <f t="shared" si="11"/>
        <v>9930</v>
      </c>
    </row>
    <row r="67" spans="1:6" s="34" customFormat="1" ht="42.75" customHeight="1">
      <c r="A67" s="94" t="s">
        <v>115</v>
      </c>
      <c r="B67" s="161" t="s">
        <v>160</v>
      </c>
      <c r="C67" s="95"/>
      <c r="D67" s="162"/>
      <c r="E67" s="138"/>
      <c r="F67" s="138"/>
    </row>
    <row r="68" spans="1:6" s="34" customFormat="1" ht="126.75" customHeight="1">
      <c r="A68" s="163"/>
      <c r="B68" s="105" t="s">
        <v>153</v>
      </c>
      <c r="C68" s="95" t="s">
        <v>154</v>
      </c>
      <c r="D68" s="162">
        <v>7</v>
      </c>
      <c r="E68" s="142">
        <v>9095</v>
      </c>
      <c r="F68" s="142">
        <f t="shared" ref="F68" si="12">D68*E68</f>
        <v>63665</v>
      </c>
    </row>
    <row r="69" spans="1:6" s="72" customFormat="1" ht="46.5" customHeight="1">
      <c r="A69" s="164" t="s">
        <v>116</v>
      </c>
      <c r="B69" s="165" t="s">
        <v>155</v>
      </c>
      <c r="C69" s="166"/>
      <c r="D69" s="166"/>
      <c r="E69" s="167"/>
      <c r="F69" s="167"/>
    </row>
    <row r="70" spans="1:6" s="72" customFormat="1" ht="118.8">
      <c r="A70" s="164"/>
      <c r="B70" s="168" t="s">
        <v>333</v>
      </c>
      <c r="C70" s="166"/>
      <c r="D70" s="166"/>
      <c r="E70" s="167"/>
      <c r="F70" s="167"/>
    </row>
    <row r="71" spans="1:6" s="72" customFormat="1" ht="24" customHeight="1">
      <c r="A71" s="162" t="s">
        <v>119</v>
      </c>
      <c r="B71" s="169" t="s">
        <v>326</v>
      </c>
      <c r="C71" s="162" t="s">
        <v>11</v>
      </c>
      <c r="D71" s="162">
        <v>1</v>
      </c>
      <c r="E71" s="170">
        <v>75000</v>
      </c>
      <c r="F71" s="142">
        <f t="shared" ref="F71:F74" si="13">D71*E71</f>
        <v>75000</v>
      </c>
    </row>
    <row r="72" spans="1:6" s="72" customFormat="1" ht="18.75" customHeight="1">
      <c r="A72" s="162" t="s">
        <v>120</v>
      </c>
      <c r="B72" s="169" t="s">
        <v>321</v>
      </c>
      <c r="C72" s="162" t="s">
        <v>11</v>
      </c>
      <c r="D72" s="162">
        <v>1</v>
      </c>
      <c r="E72" s="170">
        <v>45000</v>
      </c>
      <c r="F72" s="142">
        <f t="shared" si="13"/>
        <v>45000</v>
      </c>
    </row>
    <row r="73" spans="1:6" s="72" customFormat="1" ht="26.4">
      <c r="A73" s="166" t="s">
        <v>121</v>
      </c>
      <c r="B73" s="169" t="s">
        <v>324</v>
      </c>
      <c r="C73" s="171" t="s">
        <v>303</v>
      </c>
      <c r="D73" s="162">
        <v>1100</v>
      </c>
      <c r="E73" s="142">
        <v>150</v>
      </c>
      <c r="F73" s="142">
        <f t="shared" si="13"/>
        <v>165000</v>
      </c>
    </row>
    <row r="74" spans="1:6" s="72" customFormat="1" ht="41.25" customHeight="1">
      <c r="A74" s="166" t="s">
        <v>322</v>
      </c>
      <c r="B74" s="169" t="s">
        <v>325</v>
      </c>
      <c r="C74" s="171" t="s">
        <v>303</v>
      </c>
      <c r="D74" s="162">
        <v>1100</v>
      </c>
      <c r="E74" s="142">
        <v>60</v>
      </c>
      <c r="F74" s="142">
        <f t="shared" si="13"/>
        <v>66000</v>
      </c>
    </row>
    <row r="75" spans="1:6" s="72" customFormat="1" ht="185.25" customHeight="1">
      <c r="A75" s="166"/>
      <c r="B75" s="172" t="s">
        <v>323</v>
      </c>
      <c r="C75" s="173"/>
      <c r="D75" s="173"/>
      <c r="E75" s="167"/>
      <c r="F75" s="167"/>
    </row>
    <row r="76" spans="1:6" s="34" customFormat="1" ht="51" customHeight="1">
      <c r="A76" s="166" t="s">
        <v>121</v>
      </c>
      <c r="B76" s="172" t="s">
        <v>304</v>
      </c>
      <c r="C76" s="173" t="s">
        <v>181</v>
      </c>
      <c r="D76" s="162"/>
      <c r="E76" s="142" t="s">
        <v>305</v>
      </c>
      <c r="F76" s="142"/>
    </row>
    <row r="77" spans="1:6" s="34" customFormat="1" ht="21.75" customHeight="1">
      <c r="A77" s="133" t="s">
        <v>123</v>
      </c>
      <c r="B77" s="160" t="s">
        <v>117</v>
      </c>
      <c r="C77" s="135"/>
      <c r="D77" s="136"/>
      <c r="E77" s="138"/>
      <c r="F77" s="138"/>
    </row>
    <row r="78" spans="1:6" s="34" customFormat="1" ht="18.75" customHeight="1">
      <c r="A78" s="133"/>
      <c r="B78" s="160" t="s">
        <v>118</v>
      </c>
      <c r="C78" s="135"/>
      <c r="D78" s="136"/>
      <c r="E78" s="138"/>
      <c r="F78" s="138"/>
    </row>
    <row r="79" spans="1:6" s="34" customFormat="1" ht="32.25" customHeight="1">
      <c r="A79" s="135" t="s">
        <v>130</v>
      </c>
      <c r="B79" s="139" t="s">
        <v>157</v>
      </c>
      <c r="C79" s="135" t="s">
        <v>13</v>
      </c>
      <c r="D79" s="136">
        <v>1</v>
      </c>
      <c r="E79" s="142">
        <v>37600</v>
      </c>
      <c r="F79" s="142">
        <f t="shared" ref="F79:F82" si="14">D79*E79</f>
        <v>37600</v>
      </c>
    </row>
    <row r="80" spans="1:6" s="34" customFormat="1" ht="33" customHeight="1">
      <c r="A80" s="135" t="s">
        <v>306</v>
      </c>
      <c r="B80" s="139" t="s">
        <v>261</v>
      </c>
      <c r="C80" s="135" t="s">
        <v>13</v>
      </c>
      <c r="D80" s="136">
        <v>1</v>
      </c>
      <c r="E80" s="142">
        <v>20000</v>
      </c>
      <c r="F80" s="142">
        <f t="shared" si="14"/>
        <v>20000</v>
      </c>
    </row>
    <row r="81" spans="1:6" s="34" customFormat="1" ht="40.5" customHeight="1">
      <c r="A81" s="135" t="s">
        <v>307</v>
      </c>
      <c r="B81" s="139" t="s">
        <v>122</v>
      </c>
      <c r="C81" s="135" t="s">
        <v>9</v>
      </c>
      <c r="D81" s="136">
        <v>2</v>
      </c>
      <c r="E81" s="142">
        <v>17400</v>
      </c>
      <c r="F81" s="142">
        <f t="shared" si="14"/>
        <v>34800</v>
      </c>
    </row>
    <row r="82" spans="1:6" s="34" customFormat="1" ht="37.5" customHeight="1">
      <c r="A82" s="136" t="s">
        <v>327</v>
      </c>
      <c r="B82" s="174" t="s">
        <v>328</v>
      </c>
      <c r="C82" s="136" t="s">
        <v>13</v>
      </c>
      <c r="D82" s="136">
        <v>1</v>
      </c>
      <c r="E82" s="142">
        <f>40000*1.15</f>
        <v>46000</v>
      </c>
      <c r="F82" s="142">
        <f t="shared" si="14"/>
        <v>46000</v>
      </c>
    </row>
    <row r="83" spans="1:6" s="34" customFormat="1" ht="44.25" customHeight="1">
      <c r="A83" s="133" t="s">
        <v>133</v>
      </c>
      <c r="B83" s="144" t="s">
        <v>124</v>
      </c>
      <c r="C83" s="135"/>
      <c r="D83" s="136"/>
      <c r="E83" s="138"/>
      <c r="F83" s="138"/>
    </row>
    <row r="84" spans="1:6" s="34" customFormat="1" ht="24.75" customHeight="1">
      <c r="A84" s="133"/>
      <c r="B84" s="139" t="s">
        <v>125</v>
      </c>
      <c r="C84" s="135"/>
      <c r="D84" s="136"/>
      <c r="E84" s="138"/>
      <c r="F84" s="138"/>
    </row>
    <row r="85" spans="1:6" s="34" customFormat="1" ht="77.25" customHeight="1">
      <c r="A85" s="133"/>
      <c r="B85" s="134" t="s">
        <v>126</v>
      </c>
      <c r="C85" s="135"/>
      <c r="D85" s="136"/>
      <c r="E85" s="138"/>
      <c r="F85" s="138"/>
    </row>
    <row r="86" spans="1:6" s="34" customFormat="1" ht="51" customHeight="1">
      <c r="A86" s="133"/>
      <c r="B86" s="134" t="s">
        <v>127</v>
      </c>
      <c r="C86" s="135"/>
      <c r="D86" s="136"/>
      <c r="E86" s="138"/>
      <c r="F86" s="138"/>
    </row>
    <row r="87" spans="1:6" s="34" customFormat="1" ht="51.75" customHeight="1">
      <c r="A87" s="133"/>
      <c r="B87" s="139" t="s">
        <v>128</v>
      </c>
      <c r="C87" s="135"/>
      <c r="D87" s="136"/>
      <c r="E87" s="138"/>
      <c r="F87" s="138"/>
    </row>
    <row r="88" spans="1:6" s="34" customFormat="1" ht="45" customHeight="1">
      <c r="A88" s="133"/>
      <c r="B88" s="134" t="s">
        <v>43</v>
      </c>
      <c r="C88" s="135"/>
      <c r="D88" s="136"/>
      <c r="E88" s="138"/>
      <c r="F88" s="138"/>
    </row>
    <row r="89" spans="1:6" s="34" customFormat="1" ht="27" customHeight="1">
      <c r="A89" s="133"/>
      <c r="B89" s="134" t="s">
        <v>129</v>
      </c>
      <c r="C89" s="135"/>
      <c r="D89" s="136"/>
      <c r="E89" s="138"/>
      <c r="F89" s="138"/>
    </row>
    <row r="90" spans="1:6" s="34" customFormat="1" ht="24.75" customHeight="1">
      <c r="A90" s="133"/>
      <c r="B90" s="134" t="s">
        <v>46</v>
      </c>
      <c r="C90" s="135"/>
      <c r="D90" s="136"/>
      <c r="E90" s="138"/>
      <c r="F90" s="138"/>
    </row>
    <row r="91" spans="1:6" s="34" customFormat="1" ht="36.75" customHeight="1">
      <c r="A91" s="133"/>
      <c r="B91" s="134" t="s">
        <v>48</v>
      </c>
      <c r="C91" s="135"/>
      <c r="D91" s="136"/>
      <c r="E91" s="138"/>
      <c r="F91" s="138"/>
    </row>
    <row r="92" spans="1:6" s="34" customFormat="1" ht="18.75" customHeight="1">
      <c r="A92" s="135" t="s">
        <v>136</v>
      </c>
      <c r="B92" s="139" t="s">
        <v>131</v>
      </c>
      <c r="C92" s="140" t="s">
        <v>132</v>
      </c>
      <c r="D92" s="146">
        <v>12</v>
      </c>
      <c r="E92" s="142">
        <v>3480</v>
      </c>
      <c r="F92" s="142">
        <f t="shared" ref="F92" si="15">D92*E92</f>
        <v>41760</v>
      </c>
    </row>
    <row r="93" spans="1:6" s="34" customFormat="1" ht="29.25" customHeight="1">
      <c r="A93" s="150" t="s">
        <v>139</v>
      </c>
      <c r="B93" s="156" t="s">
        <v>134</v>
      </c>
      <c r="C93" s="143"/>
      <c r="D93" s="136"/>
      <c r="E93" s="138"/>
      <c r="F93" s="138"/>
    </row>
    <row r="94" spans="1:6" s="34" customFormat="1" ht="169.2" customHeight="1">
      <c r="A94" s="135"/>
      <c r="B94" s="134" t="s">
        <v>135</v>
      </c>
      <c r="C94" s="143"/>
      <c r="D94" s="136"/>
      <c r="E94" s="138"/>
      <c r="F94" s="138"/>
    </row>
    <row r="95" spans="1:6" s="34" customFormat="1" ht="50.25" customHeight="1">
      <c r="A95" s="135" t="s">
        <v>308</v>
      </c>
      <c r="B95" s="175" t="s">
        <v>138</v>
      </c>
      <c r="C95" s="143" t="s">
        <v>137</v>
      </c>
      <c r="D95" s="136">
        <v>1</v>
      </c>
      <c r="E95" s="142">
        <f>239800*1.1</f>
        <v>263780</v>
      </c>
      <c r="F95" s="142">
        <f t="shared" ref="F95" si="16">D95*E95</f>
        <v>263780</v>
      </c>
    </row>
    <row r="96" spans="1:6" s="40" customFormat="1" ht="36.75" customHeight="1">
      <c r="A96" s="150" t="s">
        <v>144</v>
      </c>
      <c r="B96" s="156" t="s">
        <v>140</v>
      </c>
      <c r="C96" s="143"/>
      <c r="D96" s="136"/>
      <c r="E96" s="138"/>
      <c r="F96" s="138"/>
    </row>
    <row r="97" spans="1:6" s="40" customFormat="1" ht="105" customHeight="1">
      <c r="A97" s="135"/>
      <c r="B97" s="176" t="s">
        <v>141</v>
      </c>
      <c r="C97" s="143"/>
      <c r="D97" s="136"/>
      <c r="E97" s="138"/>
      <c r="F97" s="138"/>
    </row>
    <row r="98" spans="1:6" s="40" customFormat="1" ht="33.75" customHeight="1">
      <c r="A98" s="135" t="s">
        <v>146</v>
      </c>
      <c r="B98" s="177" t="s">
        <v>142</v>
      </c>
      <c r="C98" s="143" t="s">
        <v>143</v>
      </c>
      <c r="D98" s="136">
        <v>0.1</v>
      </c>
      <c r="E98" s="142">
        <f>130000*1.09</f>
        <v>141700</v>
      </c>
      <c r="F98" s="142">
        <f t="shared" ref="F98" si="17">D98*E98</f>
        <v>14170</v>
      </c>
    </row>
    <row r="99" spans="1:6" s="34" customFormat="1" ht="33" customHeight="1">
      <c r="A99" s="150" t="s">
        <v>161</v>
      </c>
      <c r="B99" s="144" t="s">
        <v>145</v>
      </c>
      <c r="C99" s="135"/>
      <c r="D99" s="136"/>
      <c r="E99" s="138"/>
      <c r="F99" s="138"/>
    </row>
    <row r="100" spans="1:6" s="34" customFormat="1" ht="36" customHeight="1">
      <c r="A100" s="135" t="s">
        <v>309</v>
      </c>
      <c r="B100" s="134" t="s">
        <v>156</v>
      </c>
      <c r="C100" s="178" t="s">
        <v>147</v>
      </c>
      <c r="D100" s="146">
        <v>10</v>
      </c>
      <c r="E100" s="142">
        <v>290</v>
      </c>
      <c r="F100" s="142">
        <f t="shared" ref="F100" si="18">D100*E100</f>
        <v>2900</v>
      </c>
    </row>
    <row r="101" spans="1:6" s="34" customFormat="1" ht="65.25" customHeight="1">
      <c r="A101" s="135"/>
      <c r="B101" s="134" t="s">
        <v>148</v>
      </c>
      <c r="C101" s="135"/>
      <c r="D101" s="136"/>
      <c r="E101" s="138"/>
      <c r="F101" s="138"/>
    </row>
    <row r="102" spans="1:6" s="34" customFormat="1" ht="33" customHeight="1">
      <c r="A102" s="237" t="s">
        <v>149</v>
      </c>
      <c r="B102" s="237"/>
      <c r="C102" s="238"/>
      <c r="D102" s="238"/>
      <c r="E102" s="133"/>
      <c r="F102" s="179">
        <f>ROUND(SUM(F10:F101),2)</f>
        <v>1736410</v>
      </c>
    </row>
    <row r="103" spans="1:6" s="28" customFormat="1">
      <c r="A103" s="239"/>
      <c r="B103" s="239"/>
      <c r="C103" s="239"/>
      <c r="D103" s="239"/>
      <c r="E103" s="239"/>
      <c r="F103" s="239"/>
    </row>
  </sheetData>
  <sheetProtection password="CEE5" sheet="1" objects="1" scenarios="1" formatCells="0" formatColumns="0"/>
  <mergeCells count="7">
    <mergeCell ref="A102:B102"/>
    <mergeCell ref="C102:D102"/>
    <mergeCell ref="A103:F103"/>
    <mergeCell ref="B1:F1"/>
    <mergeCell ref="A2:F2"/>
    <mergeCell ref="A3:F3"/>
    <mergeCell ref="A4:F4"/>
  </mergeCells>
  <printOptions horizontalCentered="1"/>
  <pageMargins left="0" right="0" top="0.35433070866141736" bottom="0.35433070866141736" header="0.31496062992125984" footer="0.27559055118110237"/>
  <pageSetup paperSize="9" scale="61" orientation="landscape" r:id="rId1"/>
  <headerFooter>
    <oddFooter>&amp;R&amp;10Page &amp;P of &amp;N</oddFooter>
  </headerFooter>
  <rowBreaks count="1" manualBreakCount="1">
    <brk id="86" max="7"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F277"/>
  <sheetViews>
    <sheetView view="pageBreakPreview" zoomScale="55" zoomScaleNormal="90" zoomScaleSheetLayoutView="55" workbookViewId="0">
      <selection activeCell="I4" sqref="I4"/>
    </sheetView>
  </sheetViews>
  <sheetFormatPr defaultRowHeight="13.2"/>
  <cols>
    <col min="1" max="1" width="22.44140625" style="47" customWidth="1"/>
    <col min="2" max="2" width="99.5546875" style="46" customWidth="1"/>
    <col min="3" max="3" width="6" style="51" customWidth="1"/>
    <col min="4" max="4" width="9" style="54" customWidth="1"/>
    <col min="5" max="5" width="39" style="47" customWidth="1"/>
    <col min="6" max="6" width="40" style="52" customWidth="1"/>
    <col min="7" max="253" width="9.109375" style="46"/>
    <col min="254" max="254" width="6.6640625" style="46" customWidth="1"/>
    <col min="255" max="255" width="13.33203125" style="46" customWidth="1"/>
    <col min="256" max="256" width="98.33203125" style="46" customWidth="1"/>
    <col min="257" max="257" width="6.109375" style="46" customWidth="1"/>
    <col min="258" max="258" width="9.33203125" style="46" customWidth="1"/>
    <col min="259" max="259" width="15.44140625" style="46" customWidth="1"/>
    <col min="260" max="260" width="13.109375" style="46" customWidth="1"/>
    <col min="261" max="261" width="11.88671875" style="46" customWidth="1"/>
    <col min="262" max="509" width="9.109375" style="46"/>
    <col min="510" max="510" width="6.6640625" style="46" customWidth="1"/>
    <col min="511" max="511" width="13.33203125" style="46" customWidth="1"/>
    <col min="512" max="512" width="98.33203125" style="46" customWidth="1"/>
    <col min="513" max="513" width="6.109375" style="46" customWidth="1"/>
    <col min="514" max="514" width="9.33203125" style="46" customWidth="1"/>
    <col min="515" max="515" width="15.44140625" style="46" customWidth="1"/>
    <col min="516" max="516" width="13.109375" style="46" customWidth="1"/>
    <col min="517" max="517" width="11.88671875" style="46" customWidth="1"/>
    <col min="518" max="765" width="9.109375" style="46"/>
    <col min="766" max="766" width="6.6640625" style="46" customWidth="1"/>
    <col min="767" max="767" width="13.33203125" style="46" customWidth="1"/>
    <col min="768" max="768" width="98.33203125" style="46" customWidth="1"/>
    <col min="769" max="769" width="6.109375" style="46" customWidth="1"/>
    <col min="770" max="770" width="9.33203125" style="46" customWidth="1"/>
    <col min="771" max="771" width="15.44140625" style="46" customWidth="1"/>
    <col min="772" max="772" width="13.109375" style="46" customWidth="1"/>
    <col min="773" max="773" width="11.88671875" style="46" customWidth="1"/>
    <col min="774" max="1021" width="9.109375" style="46"/>
    <col min="1022" max="1022" width="6.6640625" style="46" customWidth="1"/>
    <col min="1023" max="1023" width="13.33203125" style="46" customWidth="1"/>
    <col min="1024" max="1024" width="98.33203125" style="46" customWidth="1"/>
    <col min="1025" max="1025" width="6.109375" style="46" customWidth="1"/>
    <col min="1026" max="1026" width="9.33203125" style="46" customWidth="1"/>
    <col min="1027" max="1027" width="15.44140625" style="46" customWidth="1"/>
    <col min="1028" max="1028" width="13.109375" style="46" customWidth="1"/>
    <col min="1029" max="1029" width="11.88671875" style="46" customWidth="1"/>
    <col min="1030" max="1277" width="9.109375" style="46"/>
    <col min="1278" max="1278" width="6.6640625" style="46" customWidth="1"/>
    <col min="1279" max="1279" width="13.33203125" style="46" customWidth="1"/>
    <col min="1280" max="1280" width="98.33203125" style="46" customWidth="1"/>
    <col min="1281" max="1281" width="6.109375" style="46" customWidth="1"/>
    <col min="1282" max="1282" width="9.33203125" style="46" customWidth="1"/>
    <col min="1283" max="1283" width="15.44140625" style="46" customWidth="1"/>
    <col min="1284" max="1284" width="13.109375" style="46" customWidth="1"/>
    <col min="1285" max="1285" width="11.88671875" style="46" customWidth="1"/>
    <col min="1286" max="1533" width="9.109375" style="46"/>
    <col min="1534" max="1534" width="6.6640625" style="46" customWidth="1"/>
    <col min="1535" max="1535" width="13.33203125" style="46" customWidth="1"/>
    <col min="1536" max="1536" width="98.33203125" style="46" customWidth="1"/>
    <col min="1537" max="1537" width="6.109375" style="46" customWidth="1"/>
    <col min="1538" max="1538" width="9.33203125" style="46" customWidth="1"/>
    <col min="1539" max="1539" width="15.44140625" style="46" customWidth="1"/>
    <col min="1540" max="1540" width="13.109375" style="46" customWidth="1"/>
    <col min="1541" max="1541" width="11.88671875" style="46" customWidth="1"/>
    <col min="1542" max="1789" width="9.109375" style="46"/>
    <col min="1790" max="1790" width="6.6640625" style="46" customWidth="1"/>
    <col min="1791" max="1791" width="13.33203125" style="46" customWidth="1"/>
    <col min="1792" max="1792" width="98.33203125" style="46" customWidth="1"/>
    <col min="1793" max="1793" width="6.109375" style="46" customWidth="1"/>
    <col min="1794" max="1794" width="9.33203125" style="46" customWidth="1"/>
    <col min="1795" max="1795" width="15.44140625" style="46" customWidth="1"/>
    <col min="1796" max="1796" width="13.109375" style="46" customWidth="1"/>
    <col min="1797" max="1797" width="11.88671875" style="46" customWidth="1"/>
    <col min="1798" max="2045" width="9.109375" style="46"/>
    <col min="2046" max="2046" width="6.6640625" style="46" customWidth="1"/>
    <col min="2047" max="2047" width="13.33203125" style="46" customWidth="1"/>
    <col min="2048" max="2048" width="98.33203125" style="46" customWidth="1"/>
    <col min="2049" max="2049" width="6.109375" style="46" customWidth="1"/>
    <col min="2050" max="2050" width="9.33203125" style="46" customWidth="1"/>
    <col min="2051" max="2051" width="15.44140625" style="46" customWidth="1"/>
    <col min="2052" max="2052" width="13.109375" style="46" customWidth="1"/>
    <col min="2053" max="2053" width="11.88671875" style="46" customWidth="1"/>
    <col min="2054" max="2301" width="9.109375" style="46"/>
    <col min="2302" max="2302" width="6.6640625" style="46" customWidth="1"/>
    <col min="2303" max="2303" width="13.33203125" style="46" customWidth="1"/>
    <col min="2304" max="2304" width="98.33203125" style="46" customWidth="1"/>
    <col min="2305" max="2305" width="6.109375" style="46" customWidth="1"/>
    <col min="2306" max="2306" width="9.33203125" style="46" customWidth="1"/>
    <col min="2307" max="2307" width="15.44140625" style="46" customWidth="1"/>
    <col min="2308" max="2308" width="13.109375" style="46" customWidth="1"/>
    <col min="2309" max="2309" width="11.88671875" style="46" customWidth="1"/>
    <col min="2310" max="2557" width="9.109375" style="46"/>
    <col min="2558" max="2558" width="6.6640625" style="46" customWidth="1"/>
    <col min="2559" max="2559" width="13.33203125" style="46" customWidth="1"/>
    <col min="2560" max="2560" width="98.33203125" style="46" customWidth="1"/>
    <col min="2561" max="2561" width="6.109375" style="46" customWidth="1"/>
    <col min="2562" max="2562" width="9.33203125" style="46" customWidth="1"/>
    <col min="2563" max="2563" width="15.44140625" style="46" customWidth="1"/>
    <col min="2564" max="2564" width="13.109375" style="46" customWidth="1"/>
    <col min="2565" max="2565" width="11.88671875" style="46" customWidth="1"/>
    <col min="2566" max="2813" width="9.109375" style="46"/>
    <col min="2814" max="2814" width="6.6640625" style="46" customWidth="1"/>
    <col min="2815" max="2815" width="13.33203125" style="46" customWidth="1"/>
    <col min="2816" max="2816" width="98.33203125" style="46" customWidth="1"/>
    <col min="2817" max="2817" width="6.109375" style="46" customWidth="1"/>
    <col min="2818" max="2818" width="9.33203125" style="46" customWidth="1"/>
    <col min="2819" max="2819" width="15.44140625" style="46" customWidth="1"/>
    <col min="2820" max="2820" width="13.109375" style="46" customWidth="1"/>
    <col min="2821" max="2821" width="11.88671875" style="46" customWidth="1"/>
    <col min="2822" max="3069" width="9.109375" style="46"/>
    <col min="3070" max="3070" width="6.6640625" style="46" customWidth="1"/>
    <col min="3071" max="3071" width="13.33203125" style="46" customWidth="1"/>
    <col min="3072" max="3072" width="98.33203125" style="46" customWidth="1"/>
    <col min="3073" max="3073" width="6.109375" style="46" customWidth="1"/>
    <col min="3074" max="3074" width="9.33203125" style="46" customWidth="1"/>
    <col min="3075" max="3075" width="15.44140625" style="46" customWidth="1"/>
    <col min="3076" max="3076" width="13.109375" style="46" customWidth="1"/>
    <col min="3077" max="3077" width="11.88671875" style="46" customWidth="1"/>
    <col min="3078" max="3325" width="9.109375" style="46"/>
    <col min="3326" max="3326" width="6.6640625" style="46" customWidth="1"/>
    <col min="3327" max="3327" width="13.33203125" style="46" customWidth="1"/>
    <col min="3328" max="3328" width="98.33203125" style="46" customWidth="1"/>
    <col min="3329" max="3329" width="6.109375" style="46" customWidth="1"/>
    <col min="3330" max="3330" width="9.33203125" style="46" customWidth="1"/>
    <col min="3331" max="3331" width="15.44140625" style="46" customWidth="1"/>
    <col min="3332" max="3332" width="13.109375" style="46" customWidth="1"/>
    <col min="3333" max="3333" width="11.88671875" style="46" customWidth="1"/>
    <col min="3334" max="3581" width="9.109375" style="46"/>
    <col min="3582" max="3582" width="6.6640625" style="46" customWidth="1"/>
    <col min="3583" max="3583" width="13.33203125" style="46" customWidth="1"/>
    <col min="3584" max="3584" width="98.33203125" style="46" customWidth="1"/>
    <col min="3585" max="3585" width="6.109375" style="46" customWidth="1"/>
    <col min="3586" max="3586" width="9.33203125" style="46" customWidth="1"/>
    <col min="3587" max="3587" width="15.44140625" style="46" customWidth="1"/>
    <col min="3588" max="3588" width="13.109375" style="46" customWidth="1"/>
    <col min="3589" max="3589" width="11.88671875" style="46" customWidth="1"/>
    <col min="3590" max="3837" width="9.109375" style="46"/>
    <col min="3838" max="3838" width="6.6640625" style="46" customWidth="1"/>
    <col min="3839" max="3839" width="13.33203125" style="46" customWidth="1"/>
    <col min="3840" max="3840" width="98.33203125" style="46" customWidth="1"/>
    <col min="3841" max="3841" width="6.109375" style="46" customWidth="1"/>
    <col min="3842" max="3842" width="9.33203125" style="46" customWidth="1"/>
    <col min="3843" max="3843" width="15.44140625" style="46" customWidth="1"/>
    <col min="3844" max="3844" width="13.109375" style="46" customWidth="1"/>
    <col min="3845" max="3845" width="11.88671875" style="46" customWidth="1"/>
    <col min="3846" max="4093" width="9.109375" style="46"/>
    <col min="4094" max="4094" width="6.6640625" style="46" customWidth="1"/>
    <col min="4095" max="4095" width="13.33203125" style="46" customWidth="1"/>
    <col min="4096" max="4096" width="98.33203125" style="46" customWidth="1"/>
    <col min="4097" max="4097" width="6.109375" style="46" customWidth="1"/>
    <col min="4098" max="4098" width="9.33203125" style="46" customWidth="1"/>
    <col min="4099" max="4099" width="15.44140625" style="46" customWidth="1"/>
    <col min="4100" max="4100" width="13.109375" style="46" customWidth="1"/>
    <col min="4101" max="4101" width="11.88671875" style="46" customWidth="1"/>
    <col min="4102" max="4349" width="9.109375" style="46"/>
    <col min="4350" max="4350" width="6.6640625" style="46" customWidth="1"/>
    <col min="4351" max="4351" width="13.33203125" style="46" customWidth="1"/>
    <col min="4352" max="4352" width="98.33203125" style="46" customWidth="1"/>
    <col min="4353" max="4353" width="6.109375" style="46" customWidth="1"/>
    <col min="4354" max="4354" width="9.33203125" style="46" customWidth="1"/>
    <col min="4355" max="4355" width="15.44140625" style="46" customWidth="1"/>
    <col min="4356" max="4356" width="13.109375" style="46" customWidth="1"/>
    <col min="4357" max="4357" width="11.88671875" style="46" customWidth="1"/>
    <col min="4358" max="4605" width="9.109375" style="46"/>
    <col min="4606" max="4606" width="6.6640625" style="46" customWidth="1"/>
    <col min="4607" max="4607" width="13.33203125" style="46" customWidth="1"/>
    <col min="4608" max="4608" width="98.33203125" style="46" customWidth="1"/>
    <col min="4609" max="4609" width="6.109375" style="46" customWidth="1"/>
    <col min="4610" max="4610" width="9.33203125" style="46" customWidth="1"/>
    <col min="4611" max="4611" width="15.44140625" style="46" customWidth="1"/>
    <col min="4612" max="4612" width="13.109375" style="46" customWidth="1"/>
    <col min="4613" max="4613" width="11.88671875" style="46" customWidth="1"/>
    <col min="4614" max="4861" width="9.109375" style="46"/>
    <col min="4862" max="4862" width="6.6640625" style="46" customWidth="1"/>
    <col min="4863" max="4863" width="13.33203125" style="46" customWidth="1"/>
    <col min="4864" max="4864" width="98.33203125" style="46" customWidth="1"/>
    <col min="4865" max="4865" width="6.109375" style="46" customWidth="1"/>
    <col min="4866" max="4866" width="9.33203125" style="46" customWidth="1"/>
    <col min="4867" max="4867" width="15.44140625" style="46" customWidth="1"/>
    <col min="4868" max="4868" width="13.109375" style="46" customWidth="1"/>
    <col min="4869" max="4869" width="11.88671875" style="46" customWidth="1"/>
    <col min="4870" max="5117" width="9.109375" style="46"/>
    <col min="5118" max="5118" width="6.6640625" style="46" customWidth="1"/>
    <col min="5119" max="5119" width="13.33203125" style="46" customWidth="1"/>
    <col min="5120" max="5120" width="98.33203125" style="46" customWidth="1"/>
    <col min="5121" max="5121" width="6.109375" style="46" customWidth="1"/>
    <col min="5122" max="5122" width="9.33203125" style="46" customWidth="1"/>
    <col min="5123" max="5123" width="15.44140625" style="46" customWidth="1"/>
    <col min="5124" max="5124" width="13.109375" style="46" customWidth="1"/>
    <col min="5125" max="5125" width="11.88671875" style="46" customWidth="1"/>
    <col min="5126" max="5373" width="9.109375" style="46"/>
    <col min="5374" max="5374" width="6.6640625" style="46" customWidth="1"/>
    <col min="5375" max="5375" width="13.33203125" style="46" customWidth="1"/>
    <col min="5376" max="5376" width="98.33203125" style="46" customWidth="1"/>
    <col min="5377" max="5377" width="6.109375" style="46" customWidth="1"/>
    <col min="5378" max="5378" width="9.33203125" style="46" customWidth="1"/>
    <col min="5379" max="5379" width="15.44140625" style="46" customWidth="1"/>
    <col min="5380" max="5380" width="13.109375" style="46" customWidth="1"/>
    <col min="5381" max="5381" width="11.88671875" style="46" customWidth="1"/>
    <col min="5382" max="5629" width="9.109375" style="46"/>
    <col min="5630" max="5630" width="6.6640625" style="46" customWidth="1"/>
    <col min="5631" max="5631" width="13.33203125" style="46" customWidth="1"/>
    <col min="5632" max="5632" width="98.33203125" style="46" customWidth="1"/>
    <col min="5633" max="5633" width="6.109375" style="46" customWidth="1"/>
    <col min="5634" max="5634" width="9.33203125" style="46" customWidth="1"/>
    <col min="5635" max="5635" width="15.44140625" style="46" customWidth="1"/>
    <col min="5636" max="5636" width="13.109375" style="46" customWidth="1"/>
    <col min="5637" max="5637" width="11.88671875" style="46" customWidth="1"/>
    <col min="5638" max="5885" width="9.109375" style="46"/>
    <col min="5886" max="5886" width="6.6640625" style="46" customWidth="1"/>
    <col min="5887" max="5887" width="13.33203125" style="46" customWidth="1"/>
    <col min="5888" max="5888" width="98.33203125" style="46" customWidth="1"/>
    <col min="5889" max="5889" width="6.109375" style="46" customWidth="1"/>
    <col min="5890" max="5890" width="9.33203125" style="46" customWidth="1"/>
    <col min="5891" max="5891" width="15.44140625" style="46" customWidth="1"/>
    <col min="5892" max="5892" width="13.109375" style="46" customWidth="1"/>
    <col min="5893" max="5893" width="11.88671875" style="46" customWidth="1"/>
    <col min="5894" max="6141" width="9.109375" style="46"/>
    <col min="6142" max="6142" width="6.6640625" style="46" customWidth="1"/>
    <col min="6143" max="6143" width="13.33203125" style="46" customWidth="1"/>
    <col min="6144" max="6144" width="98.33203125" style="46" customWidth="1"/>
    <col min="6145" max="6145" width="6.109375" style="46" customWidth="1"/>
    <col min="6146" max="6146" width="9.33203125" style="46" customWidth="1"/>
    <col min="6147" max="6147" width="15.44140625" style="46" customWidth="1"/>
    <col min="6148" max="6148" width="13.109375" style="46" customWidth="1"/>
    <col min="6149" max="6149" width="11.88671875" style="46" customWidth="1"/>
    <col min="6150" max="6397" width="9.109375" style="46"/>
    <col min="6398" max="6398" width="6.6640625" style="46" customWidth="1"/>
    <col min="6399" max="6399" width="13.33203125" style="46" customWidth="1"/>
    <col min="6400" max="6400" width="98.33203125" style="46" customWidth="1"/>
    <col min="6401" max="6401" width="6.109375" style="46" customWidth="1"/>
    <col min="6402" max="6402" width="9.33203125" style="46" customWidth="1"/>
    <col min="6403" max="6403" width="15.44140625" style="46" customWidth="1"/>
    <col min="6404" max="6404" width="13.109375" style="46" customWidth="1"/>
    <col min="6405" max="6405" width="11.88671875" style="46" customWidth="1"/>
    <col min="6406" max="6653" width="9.109375" style="46"/>
    <col min="6654" max="6654" width="6.6640625" style="46" customWidth="1"/>
    <col min="6655" max="6655" width="13.33203125" style="46" customWidth="1"/>
    <col min="6656" max="6656" width="98.33203125" style="46" customWidth="1"/>
    <col min="6657" max="6657" width="6.109375" style="46" customWidth="1"/>
    <col min="6658" max="6658" width="9.33203125" style="46" customWidth="1"/>
    <col min="6659" max="6659" width="15.44140625" style="46" customWidth="1"/>
    <col min="6660" max="6660" width="13.109375" style="46" customWidth="1"/>
    <col min="6661" max="6661" width="11.88671875" style="46" customWidth="1"/>
    <col min="6662" max="6909" width="9.109375" style="46"/>
    <col min="6910" max="6910" width="6.6640625" style="46" customWidth="1"/>
    <col min="6911" max="6911" width="13.33203125" style="46" customWidth="1"/>
    <col min="6912" max="6912" width="98.33203125" style="46" customWidth="1"/>
    <col min="6913" max="6913" width="6.109375" style="46" customWidth="1"/>
    <col min="6914" max="6914" width="9.33203125" style="46" customWidth="1"/>
    <col min="6915" max="6915" width="15.44140625" style="46" customWidth="1"/>
    <col min="6916" max="6916" width="13.109375" style="46" customWidth="1"/>
    <col min="6917" max="6917" width="11.88671875" style="46" customWidth="1"/>
    <col min="6918" max="7165" width="9.109375" style="46"/>
    <col min="7166" max="7166" width="6.6640625" style="46" customWidth="1"/>
    <col min="7167" max="7167" width="13.33203125" style="46" customWidth="1"/>
    <col min="7168" max="7168" width="98.33203125" style="46" customWidth="1"/>
    <col min="7169" max="7169" width="6.109375" style="46" customWidth="1"/>
    <col min="7170" max="7170" width="9.33203125" style="46" customWidth="1"/>
    <col min="7171" max="7171" width="15.44140625" style="46" customWidth="1"/>
    <col min="7172" max="7172" width="13.109375" style="46" customWidth="1"/>
    <col min="7173" max="7173" width="11.88671875" style="46" customWidth="1"/>
    <col min="7174" max="7421" width="9.109375" style="46"/>
    <col min="7422" max="7422" width="6.6640625" style="46" customWidth="1"/>
    <col min="7423" max="7423" width="13.33203125" style="46" customWidth="1"/>
    <col min="7424" max="7424" width="98.33203125" style="46" customWidth="1"/>
    <col min="7425" max="7425" width="6.109375" style="46" customWidth="1"/>
    <col min="7426" max="7426" width="9.33203125" style="46" customWidth="1"/>
    <col min="7427" max="7427" width="15.44140625" style="46" customWidth="1"/>
    <col min="7428" max="7428" width="13.109375" style="46" customWidth="1"/>
    <col min="7429" max="7429" width="11.88671875" style="46" customWidth="1"/>
    <col min="7430" max="7677" width="9.109375" style="46"/>
    <col min="7678" max="7678" width="6.6640625" style="46" customWidth="1"/>
    <col min="7679" max="7679" width="13.33203125" style="46" customWidth="1"/>
    <col min="7680" max="7680" width="98.33203125" style="46" customWidth="1"/>
    <col min="7681" max="7681" width="6.109375" style="46" customWidth="1"/>
    <col min="7682" max="7682" width="9.33203125" style="46" customWidth="1"/>
    <col min="7683" max="7683" width="15.44140625" style="46" customWidth="1"/>
    <col min="7684" max="7684" width="13.109375" style="46" customWidth="1"/>
    <col min="7685" max="7685" width="11.88671875" style="46" customWidth="1"/>
    <col min="7686" max="7933" width="9.109375" style="46"/>
    <col min="7934" max="7934" width="6.6640625" style="46" customWidth="1"/>
    <col min="7935" max="7935" width="13.33203125" style="46" customWidth="1"/>
    <col min="7936" max="7936" width="98.33203125" style="46" customWidth="1"/>
    <col min="7937" max="7937" width="6.109375" style="46" customWidth="1"/>
    <col min="7938" max="7938" width="9.33203125" style="46" customWidth="1"/>
    <col min="7939" max="7939" width="15.44140625" style="46" customWidth="1"/>
    <col min="7940" max="7940" width="13.109375" style="46" customWidth="1"/>
    <col min="7941" max="7941" width="11.88671875" style="46" customWidth="1"/>
    <col min="7942" max="8189" width="9.109375" style="46"/>
    <col min="8190" max="8190" width="6.6640625" style="46" customWidth="1"/>
    <col min="8191" max="8191" width="13.33203125" style="46" customWidth="1"/>
    <col min="8192" max="8192" width="98.33203125" style="46" customWidth="1"/>
    <col min="8193" max="8193" width="6.109375" style="46" customWidth="1"/>
    <col min="8194" max="8194" width="9.33203125" style="46" customWidth="1"/>
    <col min="8195" max="8195" width="15.44140625" style="46" customWidth="1"/>
    <col min="8196" max="8196" width="13.109375" style="46" customWidth="1"/>
    <col min="8197" max="8197" width="11.88671875" style="46" customWidth="1"/>
    <col min="8198" max="8445" width="9.109375" style="46"/>
    <col min="8446" max="8446" width="6.6640625" style="46" customWidth="1"/>
    <col min="8447" max="8447" width="13.33203125" style="46" customWidth="1"/>
    <col min="8448" max="8448" width="98.33203125" style="46" customWidth="1"/>
    <col min="8449" max="8449" width="6.109375" style="46" customWidth="1"/>
    <col min="8450" max="8450" width="9.33203125" style="46" customWidth="1"/>
    <col min="8451" max="8451" width="15.44140625" style="46" customWidth="1"/>
    <col min="8452" max="8452" width="13.109375" style="46" customWidth="1"/>
    <col min="8453" max="8453" width="11.88671875" style="46" customWidth="1"/>
    <col min="8454" max="8701" width="9.109375" style="46"/>
    <col min="8702" max="8702" width="6.6640625" style="46" customWidth="1"/>
    <col min="8703" max="8703" width="13.33203125" style="46" customWidth="1"/>
    <col min="8704" max="8704" width="98.33203125" style="46" customWidth="1"/>
    <col min="8705" max="8705" width="6.109375" style="46" customWidth="1"/>
    <col min="8706" max="8706" width="9.33203125" style="46" customWidth="1"/>
    <col min="8707" max="8707" width="15.44140625" style="46" customWidth="1"/>
    <col min="8708" max="8708" width="13.109375" style="46" customWidth="1"/>
    <col min="8709" max="8709" width="11.88671875" style="46" customWidth="1"/>
    <col min="8710" max="8957" width="9.109375" style="46"/>
    <col min="8958" max="8958" width="6.6640625" style="46" customWidth="1"/>
    <col min="8959" max="8959" width="13.33203125" style="46" customWidth="1"/>
    <col min="8960" max="8960" width="98.33203125" style="46" customWidth="1"/>
    <col min="8961" max="8961" width="6.109375" style="46" customWidth="1"/>
    <col min="8962" max="8962" width="9.33203125" style="46" customWidth="1"/>
    <col min="8963" max="8963" width="15.44140625" style="46" customWidth="1"/>
    <col min="8964" max="8964" width="13.109375" style="46" customWidth="1"/>
    <col min="8965" max="8965" width="11.88671875" style="46" customWidth="1"/>
    <col min="8966" max="9213" width="9.109375" style="46"/>
    <col min="9214" max="9214" width="6.6640625" style="46" customWidth="1"/>
    <col min="9215" max="9215" width="13.33203125" style="46" customWidth="1"/>
    <col min="9216" max="9216" width="98.33203125" style="46" customWidth="1"/>
    <col min="9217" max="9217" width="6.109375" style="46" customWidth="1"/>
    <col min="9218" max="9218" width="9.33203125" style="46" customWidth="1"/>
    <col min="9219" max="9219" width="15.44140625" style="46" customWidth="1"/>
    <col min="9220" max="9220" width="13.109375" style="46" customWidth="1"/>
    <col min="9221" max="9221" width="11.88671875" style="46" customWidth="1"/>
    <col min="9222" max="9469" width="9.109375" style="46"/>
    <col min="9470" max="9470" width="6.6640625" style="46" customWidth="1"/>
    <col min="9471" max="9471" width="13.33203125" style="46" customWidth="1"/>
    <col min="9472" max="9472" width="98.33203125" style="46" customWidth="1"/>
    <col min="9473" max="9473" width="6.109375" style="46" customWidth="1"/>
    <col min="9474" max="9474" width="9.33203125" style="46" customWidth="1"/>
    <col min="9475" max="9475" width="15.44140625" style="46" customWidth="1"/>
    <col min="9476" max="9476" width="13.109375" style="46" customWidth="1"/>
    <col min="9477" max="9477" width="11.88671875" style="46" customWidth="1"/>
    <col min="9478" max="9725" width="9.109375" style="46"/>
    <col min="9726" max="9726" width="6.6640625" style="46" customWidth="1"/>
    <col min="9727" max="9727" width="13.33203125" style="46" customWidth="1"/>
    <col min="9728" max="9728" width="98.33203125" style="46" customWidth="1"/>
    <col min="9729" max="9729" width="6.109375" style="46" customWidth="1"/>
    <col min="9730" max="9730" width="9.33203125" style="46" customWidth="1"/>
    <col min="9731" max="9731" width="15.44140625" style="46" customWidth="1"/>
    <col min="9732" max="9732" width="13.109375" style="46" customWidth="1"/>
    <col min="9733" max="9733" width="11.88671875" style="46" customWidth="1"/>
    <col min="9734" max="9981" width="9.109375" style="46"/>
    <col min="9982" max="9982" width="6.6640625" style="46" customWidth="1"/>
    <col min="9983" max="9983" width="13.33203125" style="46" customWidth="1"/>
    <col min="9984" max="9984" width="98.33203125" style="46" customWidth="1"/>
    <col min="9985" max="9985" width="6.109375" style="46" customWidth="1"/>
    <col min="9986" max="9986" width="9.33203125" style="46" customWidth="1"/>
    <col min="9987" max="9987" width="15.44140625" style="46" customWidth="1"/>
    <col min="9988" max="9988" width="13.109375" style="46" customWidth="1"/>
    <col min="9989" max="9989" width="11.88671875" style="46" customWidth="1"/>
    <col min="9990" max="10237" width="9.109375" style="46"/>
    <col min="10238" max="10238" width="6.6640625" style="46" customWidth="1"/>
    <col min="10239" max="10239" width="13.33203125" style="46" customWidth="1"/>
    <col min="10240" max="10240" width="98.33203125" style="46" customWidth="1"/>
    <col min="10241" max="10241" width="6.109375" style="46" customWidth="1"/>
    <col min="10242" max="10242" width="9.33203125" style="46" customWidth="1"/>
    <col min="10243" max="10243" width="15.44140625" style="46" customWidth="1"/>
    <col min="10244" max="10244" width="13.109375" style="46" customWidth="1"/>
    <col min="10245" max="10245" width="11.88671875" style="46" customWidth="1"/>
    <col min="10246" max="10493" width="9.109375" style="46"/>
    <col min="10494" max="10494" width="6.6640625" style="46" customWidth="1"/>
    <col min="10495" max="10495" width="13.33203125" style="46" customWidth="1"/>
    <col min="10496" max="10496" width="98.33203125" style="46" customWidth="1"/>
    <col min="10497" max="10497" width="6.109375" style="46" customWidth="1"/>
    <col min="10498" max="10498" width="9.33203125" style="46" customWidth="1"/>
    <col min="10499" max="10499" width="15.44140625" style="46" customWidth="1"/>
    <col min="10500" max="10500" width="13.109375" style="46" customWidth="1"/>
    <col min="10501" max="10501" width="11.88671875" style="46" customWidth="1"/>
    <col min="10502" max="10749" width="9.109375" style="46"/>
    <col min="10750" max="10750" width="6.6640625" style="46" customWidth="1"/>
    <col min="10751" max="10751" width="13.33203125" style="46" customWidth="1"/>
    <col min="10752" max="10752" width="98.33203125" style="46" customWidth="1"/>
    <col min="10753" max="10753" width="6.109375" style="46" customWidth="1"/>
    <col min="10754" max="10754" width="9.33203125" style="46" customWidth="1"/>
    <col min="10755" max="10755" width="15.44140625" style="46" customWidth="1"/>
    <col min="10756" max="10756" width="13.109375" style="46" customWidth="1"/>
    <col min="10757" max="10757" width="11.88671875" style="46" customWidth="1"/>
    <col min="10758" max="11005" width="9.109375" style="46"/>
    <col min="11006" max="11006" width="6.6640625" style="46" customWidth="1"/>
    <col min="11007" max="11007" width="13.33203125" style="46" customWidth="1"/>
    <col min="11008" max="11008" width="98.33203125" style="46" customWidth="1"/>
    <col min="11009" max="11009" width="6.109375" style="46" customWidth="1"/>
    <col min="11010" max="11010" width="9.33203125" style="46" customWidth="1"/>
    <col min="11011" max="11011" width="15.44140625" style="46" customWidth="1"/>
    <col min="11012" max="11012" width="13.109375" style="46" customWidth="1"/>
    <col min="11013" max="11013" width="11.88671875" style="46" customWidth="1"/>
    <col min="11014" max="11261" width="9.109375" style="46"/>
    <col min="11262" max="11262" width="6.6640625" style="46" customWidth="1"/>
    <col min="11263" max="11263" width="13.33203125" style="46" customWidth="1"/>
    <col min="11264" max="11264" width="98.33203125" style="46" customWidth="1"/>
    <col min="11265" max="11265" width="6.109375" style="46" customWidth="1"/>
    <col min="11266" max="11266" width="9.33203125" style="46" customWidth="1"/>
    <col min="11267" max="11267" width="15.44140625" style="46" customWidth="1"/>
    <col min="11268" max="11268" width="13.109375" style="46" customWidth="1"/>
    <col min="11269" max="11269" width="11.88671875" style="46" customWidth="1"/>
    <col min="11270" max="11517" width="9.109375" style="46"/>
    <col min="11518" max="11518" width="6.6640625" style="46" customWidth="1"/>
    <col min="11519" max="11519" width="13.33203125" style="46" customWidth="1"/>
    <col min="11520" max="11520" width="98.33203125" style="46" customWidth="1"/>
    <col min="11521" max="11521" width="6.109375" style="46" customWidth="1"/>
    <col min="11522" max="11522" width="9.33203125" style="46" customWidth="1"/>
    <col min="11523" max="11523" width="15.44140625" style="46" customWidth="1"/>
    <col min="11524" max="11524" width="13.109375" style="46" customWidth="1"/>
    <col min="11525" max="11525" width="11.88671875" style="46" customWidth="1"/>
    <col min="11526" max="11773" width="9.109375" style="46"/>
    <col min="11774" max="11774" width="6.6640625" style="46" customWidth="1"/>
    <col min="11775" max="11775" width="13.33203125" style="46" customWidth="1"/>
    <col min="11776" max="11776" width="98.33203125" style="46" customWidth="1"/>
    <col min="11777" max="11777" width="6.109375" style="46" customWidth="1"/>
    <col min="11778" max="11778" width="9.33203125" style="46" customWidth="1"/>
    <col min="11779" max="11779" width="15.44140625" style="46" customWidth="1"/>
    <col min="11780" max="11780" width="13.109375" style="46" customWidth="1"/>
    <col min="11781" max="11781" width="11.88671875" style="46" customWidth="1"/>
    <col min="11782" max="12029" width="9.109375" style="46"/>
    <col min="12030" max="12030" width="6.6640625" style="46" customWidth="1"/>
    <col min="12031" max="12031" width="13.33203125" style="46" customWidth="1"/>
    <col min="12032" max="12032" width="98.33203125" style="46" customWidth="1"/>
    <col min="12033" max="12033" width="6.109375" style="46" customWidth="1"/>
    <col min="12034" max="12034" width="9.33203125" style="46" customWidth="1"/>
    <col min="12035" max="12035" width="15.44140625" style="46" customWidth="1"/>
    <col min="12036" max="12036" width="13.109375" style="46" customWidth="1"/>
    <col min="12037" max="12037" width="11.88671875" style="46" customWidth="1"/>
    <col min="12038" max="12285" width="9.109375" style="46"/>
    <col min="12286" max="12286" width="6.6640625" style="46" customWidth="1"/>
    <col min="12287" max="12287" width="13.33203125" style="46" customWidth="1"/>
    <col min="12288" max="12288" width="98.33203125" style="46" customWidth="1"/>
    <col min="12289" max="12289" width="6.109375" style="46" customWidth="1"/>
    <col min="12290" max="12290" width="9.33203125" style="46" customWidth="1"/>
    <col min="12291" max="12291" width="15.44140625" style="46" customWidth="1"/>
    <col min="12292" max="12292" width="13.109375" style="46" customWidth="1"/>
    <col min="12293" max="12293" width="11.88671875" style="46" customWidth="1"/>
    <col min="12294" max="12541" width="9.109375" style="46"/>
    <col min="12542" max="12542" width="6.6640625" style="46" customWidth="1"/>
    <col min="12543" max="12543" width="13.33203125" style="46" customWidth="1"/>
    <col min="12544" max="12544" width="98.33203125" style="46" customWidth="1"/>
    <col min="12545" max="12545" width="6.109375" style="46" customWidth="1"/>
    <col min="12546" max="12546" width="9.33203125" style="46" customWidth="1"/>
    <col min="12547" max="12547" width="15.44140625" style="46" customWidth="1"/>
    <col min="12548" max="12548" width="13.109375" style="46" customWidth="1"/>
    <col min="12549" max="12549" width="11.88671875" style="46" customWidth="1"/>
    <col min="12550" max="12797" width="9.109375" style="46"/>
    <col min="12798" max="12798" width="6.6640625" style="46" customWidth="1"/>
    <col min="12799" max="12799" width="13.33203125" style="46" customWidth="1"/>
    <col min="12800" max="12800" width="98.33203125" style="46" customWidth="1"/>
    <col min="12801" max="12801" width="6.109375" style="46" customWidth="1"/>
    <col min="12802" max="12802" width="9.33203125" style="46" customWidth="1"/>
    <col min="12803" max="12803" width="15.44140625" style="46" customWidth="1"/>
    <col min="12804" max="12804" width="13.109375" style="46" customWidth="1"/>
    <col min="12805" max="12805" width="11.88671875" style="46" customWidth="1"/>
    <col min="12806" max="13053" width="9.109375" style="46"/>
    <col min="13054" max="13054" width="6.6640625" style="46" customWidth="1"/>
    <col min="13055" max="13055" width="13.33203125" style="46" customWidth="1"/>
    <col min="13056" max="13056" width="98.33203125" style="46" customWidth="1"/>
    <col min="13057" max="13057" width="6.109375" style="46" customWidth="1"/>
    <col min="13058" max="13058" width="9.33203125" style="46" customWidth="1"/>
    <col min="13059" max="13059" width="15.44140625" style="46" customWidth="1"/>
    <col min="13060" max="13060" width="13.109375" style="46" customWidth="1"/>
    <col min="13061" max="13061" width="11.88671875" style="46" customWidth="1"/>
    <col min="13062" max="13309" width="9.109375" style="46"/>
    <col min="13310" max="13310" width="6.6640625" style="46" customWidth="1"/>
    <col min="13311" max="13311" width="13.33203125" style="46" customWidth="1"/>
    <col min="13312" max="13312" width="98.33203125" style="46" customWidth="1"/>
    <col min="13313" max="13313" width="6.109375" style="46" customWidth="1"/>
    <col min="13314" max="13314" width="9.33203125" style="46" customWidth="1"/>
    <col min="13315" max="13315" width="15.44140625" style="46" customWidth="1"/>
    <col min="13316" max="13316" width="13.109375" style="46" customWidth="1"/>
    <col min="13317" max="13317" width="11.88671875" style="46" customWidth="1"/>
    <col min="13318" max="13565" width="9.109375" style="46"/>
    <col min="13566" max="13566" width="6.6640625" style="46" customWidth="1"/>
    <col min="13567" max="13567" width="13.33203125" style="46" customWidth="1"/>
    <col min="13568" max="13568" width="98.33203125" style="46" customWidth="1"/>
    <col min="13569" max="13569" width="6.109375" style="46" customWidth="1"/>
    <col min="13570" max="13570" width="9.33203125" style="46" customWidth="1"/>
    <col min="13571" max="13571" width="15.44140625" style="46" customWidth="1"/>
    <col min="13572" max="13572" width="13.109375" style="46" customWidth="1"/>
    <col min="13573" max="13573" width="11.88671875" style="46" customWidth="1"/>
    <col min="13574" max="13821" width="9.109375" style="46"/>
    <col min="13822" max="13822" width="6.6640625" style="46" customWidth="1"/>
    <col min="13823" max="13823" width="13.33203125" style="46" customWidth="1"/>
    <col min="13824" max="13824" width="98.33203125" style="46" customWidth="1"/>
    <col min="13825" max="13825" width="6.109375" style="46" customWidth="1"/>
    <col min="13826" max="13826" width="9.33203125" style="46" customWidth="1"/>
    <col min="13827" max="13827" width="15.44140625" style="46" customWidth="1"/>
    <col min="13828" max="13828" width="13.109375" style="46" customWidth="1"/>
    <col min="13829" max="13829" width="11.88671875" style="46" customWidth="1"/>
    <col min="13830" max="14077" width="9.109375" style="46"/>
    <col min="14078" max="14078" width="6.6640625" style="46" customWidth="1"/>
    <col min="14079" max="14079" width="13.33203125" style="46" customWidth="1"/>
    <col min="14080" max="14080" width="98.33203125" style="46" customWidth="1"/>
    <col min="14081" max="14081" width="6.109375" style="46" customWidth="1"/>
    <col min="14082" max="14082" width="9.33203125" style="46" customWidth="1"/>
    <col min="14083" max="14083" width="15.44140625" style="46" customWidth="1"/>
    <col min="14084" max="14084" width="13.109375" style="46" customWidth="1"/>
    <col min="14085" max="14085" width="11.88671875" style="46" customWidth="1"/>
    <col min="14086" max="14333" width="9.109375" style="46"/>
    <col min="14334" max="14334" width="6.6640625" style="46" customWidth="1"/>
    <col min="14335" max="14335" width="13.33203125" style="46" customWidth="1"/>
    <col min="14336" max="14336" width="98.33203125" style="46" customWidth="1"/>
    <col min="14337" max="14337" width="6.109375" style="46" customWidth="1"/>
    <col min="14338" max="14338" width="9.33203125" style="46" customWidth="1"/>
    <col min="14339" max="14339" width="15.44140625" style="46" customWidth="1"/>
    <col min="14340" max="14340" width="13.109375" style="46" customWidth="1"/>
    <col min="14341" max="14341" width="11.88671875" style="46" customWidth="1"/>
    <col min="14342" max="14589" width="9.109375" style="46"/>
    <col min="14590" max="14590" width="6.6640625" style="46" customWidth="1"/>
    <col min="14591" max="14591" width="13.33203125" style="46" customWidth="1"/>
    <col min="14592" max="14592" width="98.33203125" style="46" customWidth="1"/>
    <col min="14593" max="14593" width="6.109375" style="46" customWidth="1"/>
    <col min="14594" max="14594" width="9.33203125" style="46" customWidth="1"/>
    <col min="14595" max="14595" width="15.44140625" style="46" customWidth="1"/>
    <col min="14596" max="14596" width="13.109375" style="46" customWidth="1"/>
    <col min="14597" max="14597" width="11.88671875" style="46" customWidth="1"/>
    <col min="14598" max="14845" width="9.109375" style="46"/>
    <col min="14846" max="14846" width="6.6640625" style="46" customWidth="1"/>
    <col min="14847" max="14847" width="13.33203125" style="46" customWidth="1"/>
    <col min="14848" max="14848" width="98.33203125" style="46" customWidth="1"/>
    <col min="14849" max="14849" width="6.109375" style="46" customWidth="1"/>
    <col min="14850" max="14850" width="9.33203125" style="46" customWidth="1"/>
    <col min="14851" max="14851" width="15.44140625" style="46" customWidth="1"/>
    <col min="14852" max="14852" width="13.109375" style="46" customWidth="1"/>
    <col min="14853" max="14853" width="11.88671875" style="46" customWidth="1"/>
    <col min="14854" max="15101" width="9.109375" style="46"/>
    <col min="15102" max="15102" width="6.6640625" style="46" customWidth="1"/>
    <col min="15103" max="15103" width="13.33203125" style="46" customWidth="1"/>
    <col min="15104" max="15104" width="98.33203125" style="46" customWidth="1"/>
    <col min="15105" max="15105" width="6.109375" style="46" customWidth="1"/>
    <col min="15106" max="15106" width="9.33203125" style="46" customWidth="1"/>
    <col min="15107" max="15107" width="15.44140625" style="46" customWidth="1"/>
    <col min="15108" max="15108" width="13.109375" style="46" customWidth="1"/>
    <col min="15109" max="15109" width="11.88671875" style="46" customWidth="1"/>
    <col min="15110" max="15357" width="9.109375" style="46"/>
    <col min="15358" max="15358" width="6.6640625" style="46" customWidth="1"/>
    <col min="15359" max="15359" width="13.33203125" style="46" customWidth="1"/>
    <col min="15360" max="15360" width="98.33203125" style="46" customWidth="1"/>
    <col min="15361" max="15361" width="6.109375" style="46" customWidth="1"/>
    <col min="15362" max="15362" width="9.33203125" style="46" customWidth="1"/>
    <col min="15363" max="15363" width="15.44140625" style="46" customWidth="1"/>
    <col min="15364" max="15364" width="13.109375" style="46" customWidth="1"/>
    <col min="15365" max="15365" width="11.88671875" style="46" customWidth="1"/>
    <col min="15366" max="15613" width="9.109375" style="46"/>
    <col min="15614" max="15614" width="6.6640625" style="46" customWidth="1"/>
    <col min="15615" max="15615" width="13.33203125" style="46" customWidth="1"/>
    <col min="15616" max="15616" width="98.33203125" style="46" customWidth="1"/>
    <col min="15617" max="15617" width="6.109375" style="46" customWidth="1"/>
    <col min="15618" max="15618" width="9.33203125" style="46" customWidth="1"/>
    <col min="15619" max="15619" width="15.44140625" style="46" customWidth="1"/>
    <col min="15620" max="15620" width="13.109375" style="46" customWidth="1"/>
    <col min="15621" max="15621" width="11.88671875" style="46" customWidth="1"/>
    <col min="15622" max="15869" width="9.109375" style="46"/>
    <col min="15870" max="15870" width="6.6640625" style="46" customWidth="1"/>
    <col min="15871" max="15871" width="13.33203125" style="46" customWidth="1"/>
    <col min="15872" max="15872" width="98.33203125" style="46" customWidth="1"/>
    <col min="15873" max="15873" width="6.109375" style="46" customWidth="1"/>
    <col min="15874" max="15874" width="9.33203125" style="46" customWidth="1"/>
    <col min="15875" max="15875" width="15.44140625" style="46" customWidth="1"/>
    <col min="15876" max="15876" width="13.109375" style="46" customWidth="1"/>
    <col min="15877" max="15877" width="11.88671875" style="46" customWidth="1"/>
    <col min="15878" max="16125" width="9.109375" style="46"/>
    <col min="16126" max="16126" width="6.6640625" style="46" customWidth="1"/>
    <col min="16127" max="16127" width="13.33203125" style="46" customWidth="1"/>
    <col min="16128" max="16128" width="98.33203125" style="46" customWidth="1"/>
    <col min="16129" max="16129" width="6.109375" style="46" customWidth="1"/>
    <col min="16130" max="16130" width="9.33203125" style="46" customWidth="1"/>
    <col min="16131" max="16131" width="15.44140625" style="46" customWidth="1"/>
    <col min="16132" max="16132" width="13.109375" style="46" customWidth="1"/>
    <col min="16133" max="16133" width="11.88671875" style="46" customWidth="1"/>
    <col min="16134" max="16383" width="9.109375" style="46"/>
    <col min="16384" max="16384" width="9.109375" style="46" customWidth="1"/>
  </cols>
  <sheetData>
    <row r="1" spans="1:6" ht="80.25" customHeight="1">
      <c r="A1" s="1" t="s">
        <v>10</v>
      </c>
      <c r="B1" s="247" t="s">
        <v>262</v>
      </c>
      <c r="C1" s="248"/>
      <c r="D1" s="248"/>
      <c r="E1" s="248"/>
      <c r="F1" s="249"/>
    </row>
    <row r="2" spans="1:6" s="19" customFormat="1" ht="40.5" customHeight="1">
      <c r="A2" s="235" t="s">
        <v>334</v>
      </c>
      <c r="B2" s="235"/>
      <c r="C2" s="235"/>
      <c r="D2" s="235"/>
      <c r="E2" s="235"/>
      <c r="F2" s="235"/>
    </row>
    <row r="3" spans="1:6" s="20" customFormat="1" ht="18" customHeight="1">
      <c r="A3" s="250" t="s">
        <v>330</v>
      </c>
      <c r="B3" s="250"/>
      <c r="C3" s="250"/>
      <c r="D3" s="250"/>
      <c r="E3" s="250"/>
      <c r="F3" s="250"/>
    </row>
    <row r="4" spans="1:6" s="23" customFormat="1" ht="18" customHeight="1">
      <c r="A4" s="250" t="s">
        <v>0</v>
      </c>
      <c r="B4" s="250"/>
      <c r="C4" s="250"/>
      <c r="D4" s="250"/>
      <c r="E4" s="250"/>
      <c r="F4" s="250"/>
    </row>
    <row r="5" spans="1:6" s="47" customFormat="1" ht="136.5" customHeight="1">
      <c r="A5" s="106" t="s">
        <v>212</v>
      </c>
      <c r="B5" s="106" t="s">
        <v>2</v>
      </c>
      <c r="C5" s="106" t="s">
        <v>3</v>
      </c>
      <c r="D5" s="106" t="s">
        <v>14</v>
      </c>
      <c r="E5" s="80" t="s">
        <v>266</v>
      </c>
      <c r="F5" s="77" t="s">
        <v>267</v>
      </c>
    </row>
    <row r="6" spans="1:6" s="48" customFormat="1" ht="20.25" customHeight="1">
      <c r="A6" s="107"/>
      <c r="B6" s="106"/>
      <c r="C6" s="81" t="s">
        <v>4</v>
      </c>
      <c r="D6" s="82" t="s">
        <v>5</v>
      </c>
      <c r="E6" s="81" t="s">
        <v>6</v>
      </c>
      <c r="F6" s="83" t="s">
        <v>7</v>
      </c>
    </row>
    <row r="7" spans="1:6" ht="15.75" customHeight="1">
      <c r="A7" s="108" t="s">
        <v>213</v>
      </c>
      <c r="B7" s="109" t="s">
        <v>214</v>
      </c>
      <c r="C7" s="246"/>
      <c r="D7" s="246"/>
      <c r="E7" s="246"/>
      <c r="F7" s="246"/>
    </row>
    <row r="8" spans="1:6" s="48" customFormat="1" ht="180.75" customHeight="1">
      <c r="A8" s="108" t="s">
        <v>215</v>
      </c>
      <c r="B8" s="111" t="s">
        <v>263</v>
      </c>
      <c r="C8" s="112" t="s">
        <v>216</v>
      </c>
      <c r="D8" s="117">
        <v>200</v>
      </c>
      <c r="E8" s="113">
        <v>130</v>
      </c>
      <c r="F8" s="113">
        <f>D8*E8</f>
        <v>26000</v>
      </c>
    </row>
    <row r="9" spans="1:6" s="48" customFormat="1" ht="12.75" customHeight="1">
      <c r="A9" s="108" t="s">
        <v>217</v>
      </c>
      <c r="B9" s="114" t="s">
        <v>218</v>
      </c>
      <c r="C9" s="112"/>
      <c r="D9" s="115"/>
      <c r="E9" s="116"/>
      <c r="F9" s="116"/>
    </row>
    <row r="10" spans="1:6" s="48" customFormat="1" ht="89.25" customHeight="1">
      <c r="A10" s="108" t="s">
        <v>219</v>
      </c>
      <c r="B10" s="111" t="s">
        <v>220</v>
      </c>
      <c r="C10" s="112" t="s">
        <v>221</v>
      </c>
      <c r="D10" s="118">
        <v>2</v>
      </c>
      <c r="E10" s="113">
        <v>82730</v>
      </c>
      <c r="F10" s="113">
        <f>D10*E10</f>
        <v>165460</v>
      </c>
    </row>
    <row r="11" spans="1:6" ht="15.75" customHeight="1">
      <c r="A11" s="108" t="s">
        <v>223</v>
      </c>
      <c r="B11" s="124" t="s">
        <v>224</v>
      </c>
      <c r="C11" s="123"/>
      <c r="D11" s="121"/>
      <c r="E11" s="120"/>
      <c r="F11" s="120"/>
    </row>
    <row r="12" spans="1:6" ht="78.75" customHeight="1">
      <c r="A12" s="108" t="s">
        <v>225</v>
      </c>
      <c r="B12" s="122" t="s">
        <v>226</v>
      </c>
      <c r="C12" s="112" t="s">
        <v>222</v>
      </c>
      <c r="D12" s="118">
        <v>65</v>
      </c>
      <c r="E12" s="113">
        <v>510</v>
      </c>
      <c r="F12" s="113">
        <f>D12*E12</f>
        <v>33150</v>
      </c>
    </row>
    <row r="13" spans="1:6" ht="40.5" customHeight="1">
      <c r="A13" s="108" t="s">
        <v>227</v>
      </c>
      <c r="B13" s="110" t="s">
        <v>228</v>
      </c>
      <c r="C13" s="112" t="s">
        <v>222</v>
      </c>
      <c r="D13" s="118">
        <v>40</v>
      </c>
      <c r="E13" s="113">
        <v>784</v>
      </c>
      <c r="F13" s="113">
        <f>D13*E13</f>
        <v>31360</v>
      </c>
    </row>
    <row r="14" spans="1:6" ht="63.75" customHeight="1">
      <c r="A14" s="108" t="s">
        <v>229</v>
      </c>
      <c r="B14" s="122" t="s">
        <v>230</v>
      </c>
      <c r="C14" s="112" t="s">
        <v>222</v>
      </c>
      <c r="D14" s="118">
        <v>80</v>
      </c>
      <c r="E14" s="113">
        <v>350</v>
      </c>
      <c r="F14" s="113">
        <f>D14*E14</f>
        <v>28000</v>
      </c>
    </row>
    <row r="15" spans="1:6" ht="90" customHeight="1">
      <c r="A15" s="108" t="s">
        <v>231</v>
      </c>
      <c r="B15" s="127" t="s">
        <v>232</v>
      </c>
      <c r="C15" s="112" t="s">
        <v>222</v>
      </c>
      <c r="D15" s="125">
        <v>25</v>
      </c>
      <c r="E15" s="113">
        <v>435</v>
      </c>
      <c r="F15" s="113">
        <f>D15*E15</f>
        <v>10875</v>
      </c>
    </row>
    <row r="16" spans="1:6" ht="18.75" customHeight="1">
      <c r="A16" s="108" t="s">
        <v>233</v>
      </c>
      <c r="B16" s="109" t="s">
        <v>234</v>
      </c>
      <c r="C16" s="123"/>
      <c r="D16" s="121"/>
      <c r="E16" s="120"/>
      <c r="F16" s="120"/>
    </row>
    <row r="17" spans="1:6" ht="84.75" customHeight="1">
      <c r="A17" s="108" t="s">
        <v>235</v>
      </c>
      <c r="B17" s="122" t="s">
        <v>236</v>
      </c>
      <c r="C17" s="112" t="s">
        <v>222</v>
      </c>
      <c r="D17" s="118">
        <v>15</v>
      </c>
      <c r="E17" s="113">
        <v>9865</v>
      </c>
      <c r="F17" s="113">
        <f>D17*E17</f>
        <v>147975</v>
      </c>
    </row>
    <row r="18" spans="1:6" s="48" customFormat="1" ht="116.25" customHeight="1">
      <c r="A18" s="108" t="s">
        <v>237</v>
      </c>
      <c r="B18" s="122" t="s">
        <v>268</v>
      </c>
      <c r="C18" s="112" t="s">
        <v>222</v>
      </c>
      <c r="D18" s="118">
        <v>40</v>
      </c>
      <c r="E18" s="113">
        <v>13057</v>
      </c>
      <c r="F18" s="113">
        <f>D18*E18</f>
        <v>522280</v>
      </c>
    </row>
    <row r="19" spans="1:6" ht="13.5" customHeight="1">
      <c r="A19" s="244" t="s">
        <v>238</v>
      </c>
      <c r="B19" s="126" t="s">
        <v>239</v>
      </c>
      <c r="C19" s="112"/>
      <c r="D19" s="125"/>
      <c r="E19" s="120"/>
      <c r="F19" s="120"/>
    </row>
    <row r="20" spans="1:6" s="48" customFormat="1" ht="91.5" customHeight="1">
      <c r="A20" s="244"/>
      <c r="B20" s="119" t="s">
        <v>240</v>
      </c>
      <c r="C20" s="123"/>
      <c r="D20" s="121"/>
      <c r="E20" s="3"/>
      <c r="F20" s="3"/>
    </row>
    <row r="21" spans="1:6" ht="34.5" customHeight="1">
      <c r="A21" s="108" t="s">
        <v>241</v>
      </c>
      <c r="B21" s="182" t="s">
        <v>242</v>
      </c>
      <c r="C21" s="112" t="s">
        <v>216</v>
      </c>
      <c r="D21" s="118">
        <v>115</v>
      </c>
      <c r="E21" s="113">
        <v>696</v>
      </c>
      <c r="F21" s="113">
        <f>D21*E21</f>
        <v>80040</v>
      </c>
    </row>
    <row r="22" spans="1:6" s="48" customFormat="1" ht="24.75" customHeight="1">
      <c r="A22" s="108" t="s">
        <v>243</v>
      </c>
      <c r="B22" s="184" t="s">
        <v>244</v>
      </c>
      <c r="C22" s="112"/>
      <c r="D22" s="118"/>
      <c r="E22" s="3"/>
      <c r="F22" s="3"/>
    </row>
    <row r="23" spans="1:6" ht="64.5" customHeight="1">
      <c r="A23" s="108" t="s">
        <v>245</v>
      </c>
      <c r="B23" s="122" t="s">
        <v>246</v>
      </c>
      <c r="C23" s="112" t="s">
        <v>247</v>
      </c>
      <c r="D23" s="118">
        <v>2</v>
      </c>
      <c r="E23" s="113">
        <v>135650</v>
      </c>
      <c r="F23" s="113">
        <f>D23*E23</f>
        <v>271300</v>
      </c>
    </row>
    <row r="24" spans="1:6" s="48" customFormat="1" ht="17.25" customHeight="1">
      <c r="A24" s="108" t="s">
        <v>248</v>
      </c>
      <c r="B24" s="184" t="s">
        <v>249</v>
      </c>
      <c r="C24" s="128"/>
      <c r="D24" s="118"/>
      <c r="E24" s="3"/>
      <c r="F24" s="3"/>
    </row>
    <row r="25" spans="1:6" s="48" customFormat="1" ht="155.25" customHeight="1">
      <c r="A25" s="108" t="s">
        <v>250</v>
      </c>
      <c r="B25" s="119" t="s">
        <v>251</v>
      </c>
      <c r="C25" s="112" t="s">
        <v>247</v>
      </c>
      <c r="D25" s="118">
        <v>0.1</v>
      </c>
      <c r="E25" s="113">
        <v>145080</v>
      </c>
      <c r="F25" s="113">
        <f>D25*E25</f>
        <v>14508</v>
      </c>
    </row>
    <row r="26" spans="1:6" s="48" customFormat="1" ht="15.75" customHeight="1">
      <c r="A26" s="108" t="s">
        <v>252</v>
      </c>
      <c r="B26" s="129" t="s">
        <v>253</v>
      </c>
      <c r="C26" s="128"/>
      <c r="D26" s="125"/>
      <c r="E26" s="3"/>
      <c r="F26" s="3"/>
    </row>
    <row r="27" spans="1:6" s="49" customFormat="1" ht="90" customHeight="1">
      <c r="A27" s="108" t="s">
        <v>254</v>
      </c>
      <c r="B27" s="119" t="s">
        <v>255</v>
      </c>
      <c r="C27" s="112" t="s">
        <v>256</v>
      </c>
      <c r="D27" s="118">
        <v>0.1</v>
      </c>
      <c r="E27" s="113">
        <v>188600</v>
      </c>
      <c r="F27" s="113">
        <f>D27*E27</f>
        <v>18860</v>
      </c>
    </row>
    <row r="28" spans="1:6" ht="47.25" customHeight="1">
      <c r="A28" s="130"/>
      <c r="B28" s="131" t="s">
        <v>260</v>
      </c>
      <c r="C28" s="245"/>
      <c r="D28" s="245"/>
      <c r="E28" s="132"/>
      <c r="F28" s="183">
        <f>SUM(F8:F27)</f>
        <v>1349808</v>
      </c>
    </row>
    <row r="29" spans="1:6" ht="19.5" customHeight="1">
      <c r="D29" s="51"/>
      <c r="F29" s="180"/>
    </row>
    <row r="30" spans="1:6" ht="18" customHeight="1">
      <c r="B30" s="53"/>
      <c r="F30" s="180"/>
    </row>
    <row r="31" spans="1:6" ht="39.9" customHeight="1">
      <c r="A31" s="50"/>
      <c r="B31" s="48"/>
      <c r="C31" s="55"/>
      <c r="E31" s="50"/>
      <c r="F31" s="181"/>
    </row>
    <row r="32" spans="1:6" ht="39.9" customHeight="1">
      <c r="A32" s="50"/>
      <c r="B32" s="48"/>
      <c r="D32" s="56"/>
      <c r="F32" s="180"/>
    </row>
    <row r="33" spans="2:6" ht="99" customHeight="1">
      <c r="B33" s="53"/>
      <c r="F33" s="180"/>
    </row>
    <row r="34" spans="2:6" ht="18" customHeight="1">
      <c r="F34" s="180"/>
    </row>
    <row r="35" spans="2:6" ht="39.9" customHeight="1">
      <c r="F35" s="180"/>
    </row>
    <row r="36" spans="2:6" ht="39.9" customHeight="1">
      <c r="F36" s="180"/>
    </row>
    <row r="37" spans="2:6" ht="39.9" customHeight="1">
      <c r="F37" s="180"/>
    </row>
    <row r="38" spans="2:6" ht="39.9" customHeight="1">
      <c r="F38" s="180"/>
    </row>
    <row r="39" spans="2:6" ht="22.5" customHeight="1">
      <c r="F39" s="180"/>
    </row>
    <row r="40" spans="2:6" ht="97.5" customHeight="1">
      <c r="B40" s="53"/>
      <c r="F40" s="180"/>
    </row>
    <row r="41" spans="2:6" ht="27" customHeight="1">
      <c r="F41" s="180"/>
    </row>
    <row r="42" spans="2:6" ht="39.9" customHeight="1">
      <c r="F42" s="180"/>
    </row>
    <row r="43" spans="2:6" ht="39.9" customHeight="1">
      <c r="F43" s="180"/>
    </row>
    <row r="44" spans="2:6" ht="22.5" customHeight="1">
      <c r="F44" s="180"/>
    </row>
    <row r="45" spans="2:6" ht="81.75" customHeight="1">
      <c r="B45" s="53"/>
      <c r="F45" s="180"/>
    </row>
    <row r="46" spans="2:6" ht="40.5" customHeight="1">
      <c r="F46" s="180"/>
    </row>
    <row r="47" spans="2:6" ht="21" customHeight="1">
      <c r="F47" s="180"/>
    </row>
    <row r="48" spans="2:6" ht="57.75" customHeight="1">
      <c r="B48" s="53"/>
      <c r="F48" s="180"/>
    </row>
    <row r="49" spans="1:6" ht="24.75" customHeight="1">
      <c r="F49" s="180"/>
    </row>
    <row r="50" spans="1:6" ht="39.9" customHeight="1">
      <c r="F50" s="180"/>
    </row>
    <row r="51" spans="1:6" ht="39.9" customHeight="1">
      <c r="F51" s="180"/>
    </row>
    <row r="52" spans="1:6" ht="39.9" customHeight="1">
      <c r="F52" s="180"/>
    </row>
    <row r="53" spans="1:6" ht="39.9" customHeight="1">
      <c r="F53" s="180"/>
    </row>
    <row r="54" spans="1:6" ht="39.9" customHeight="1">
      <c r="F54" s="180"/>
    </row>
    <row r="55" spans="1:6" ht="39.9" customHeight="1">
      <c r="F55" s="180"/>
    </row>
    <row r="56" spans="1:6" ht="39.9" customHeight="1">
      <c r="A56" s="50"/>
      <c r="B56" s="48"/>
      <c r="C56" s="55"/>
      <c r="E56" s="50"/>
      <c r="F56" s="181"/>
    </row>
    <row r="57" spans="1:6" ht="39.9" customHeight="1">
      <c r="A57" s="50"/>
      <c r="B57" s="48"/>
      <c r="C57" s="55"/>
      <c r="D57" s="56"/>
      <c r="F57" s="180"/>
    </row>
    <row r="58" spans="1:6" ht="39.9" customHeight="1">
      <c r="B58" s="53"/>
      <c r="F58" s="180"/>
    </row>
    <row r="59" spans="1:6" ht="21.75" customHeight="1">
      <c r="F59" s="180"/>
    </row>
    <row r="60" spans="1:6" ht="39.9" customHeight="1">
      <c r="B60" s="53"/>
      <c r="F60" s="180"/>
    </row>
    <row r="61" spans="1:6" s="47" customFormat="1" ht="30" customHeight="1">
      <c r="B61" s="46"/>
      <c r="C61" s="51"/>
      <c r="D61" s="54"/>
      <c r="F61" s="180"/>
    </row>
    <row r="62" spans="1:6" s="47" customFormat="1" ht="39.9" customHeight="1">
      <c r="B62" s="53"/>
      <c r="C62" s="51"/>
      <c r="D62" s="54"/>
      <c r="F62" s="180"/>
    </row>
    <row r="63" spans="1:6" s="47" customFormat="1" ht="30.75" customHeight="1">
      <c r="B63" s="46"/>
      <c r="C63" s="51"/>
      <c r="D63" s="54"/>
      <c r="F63" s="180"/>
    </row>
    <row r="64" spans="1:6" s="47" customFormat="1" ht="39.9" customHeight="1">
      <c r="B64" s="53"/>
      <c r="C64" s="51"/>
      <c r="D64" s="54"/>
      <c r="F64" s="180"/>
    </row>
    <row r="65" spans="2:6" s="47" customFormat="1" ht="22.5" customHeight="1">
      <c r="B65" s="46"/>
      <c r="C65" s="51"/>
      <c r="D65" s="54"/>
      <c r="F65" s="180"/>
    </row>
    <row r="66" spans="2:6" s="47" customFormat="1" ht="39.9" customHeight="1">
      <c r="B66" s="53"/>
      <c r="C66" s="51"/>
      <c r="D66" s="54"/>
      <c r="F66" s="180"/>
    </row>
    <row r="67" spans="2:6" s="47" customFormat="1" ht="24.75" customHeight="1">
      <c r="B67" s="46"/>
      <c r="C67" s="51"/>
      <c r="D67" s="54"/>
      <c r="F67" s="180"/>
    </row>
    <row r="68" spans="2:6" s="47" customFormat="1" ht="39.9" customHeight="1">
      <c r="B68" s="53"/>
      <c r="C68" s="51"/>
      <c r="D68" s="54"/>
      <c r="F68" s="180"/>
    </row>
    <row r="69" spans="2:6" s="47" customFormat="1" ht="24" customHeight="1">
      <c r="B69" s="46"/>
      <c r="C69" s="51"/>
      <c r="D69" s="54"/>
      <c r="F69" s="180"/>
    </row>
    <row r="70" spans="2:6" s="47" customFormat="1" ht="39.9" customHeight="1">
      <c r="B70" s="46"/>
      <c r="C70" s="51"/>
      <c r="D70" s="54"/>
      <c r="F70" s="180"/>
    </row>
    <row r="71" spans="2:6" s="47" customFormat="1" ht="25.5" customHeight="1">
      <c r="B71" s="46"/>
      <c r="C71" s="51"/>
      <c r="D71" s="54"/>
      <c r="F71" s="180"/>
    </row>
    <row r="72" spans="2:6" s="47" customFormat="1" ht="39.9" customHeight="1">
      <c r="B72" s="46"/>
      <c r="C72" s="51"/>
      <c r="D72" s="54"/>
      <c r="F72" s="180"/>
    </row>
    <row r="73" spans="2:6" s="47" customFormat="1" ht="27" customHeight="1">
      <c r="B73" s="46"/>
      <c r="C73" s="51"/>
      <c r="D73" s="54"/>
      <c r="F73" s="180"/>
    </row>
    <row r="74" spans="2:6" s="47" customFormat="1" ht="39.9" customHeight="1">
      <c r="B74" s="46"/>
      <c r="C74" s="51"/>
      <c r="D74" s="54"/>
      <c r="F74" s="180"/>
    </row>
    <row r="75" spans="2:6" s="47" customFormat="1" ht="15.75" customHeight="1">
      <c r="B75" s="46"/>
      <c r="C75" s="51"/>
      <c r="D75" s="54"/>
      <c r="F75" s="180"/>
    </row>
    <row r="76" spans="2:6" s="47" customFormat="1" ht="39.9" customHeight="1">
      <c r="B76" s="57"/>
      <c r="C76" s="51"/>
      <c r="D76" s="54"/>
      <c r="F76" s="180"/>
    </row>
    <row r="77" spans="2:6" s="47" customFormat="1" ht="24" customHeight="1">
      <c r="B77" s="46"/>
      <c r="C77" s="51"/>
      <c r="D77" s="54"/>
      <c r="F77" s="180"/>
    </row>
    <row r="78" spans="2:6" s="47" customFormat="1" ht="39.9" customHeight="1">
      <c r="B78" s="46"/>
      <c r="C78" s="51"/>
      <c r="D78" s="54"/>
      <c r="F78" s="180"/>
    </row>
    <row r="79" spans="2:6" s="47" customFormat="1" ht="24.75" customHeight="1">
      <c r="B79" s="46"/>
      <c r="C79" s="51"/>
      <c r="D79" s="54"/>
      <c r="F79" s="180"/>
    </row>
    <row r="80" spans="2:6" s="47" customFormat="1" ht="39.9" customHeight="1">
      <c r="B80" s="53"/>
      <c r="C80" s="51"/>
      <c r="D80" s="54"/>
      <c r="F80" s="180"/>
    </row>
    <row r="81" spans="2:6" s="47" customFormat="1" ht="39.9" customHeight="1">
      <c r="B81" s="46"/>
      <c r="C81" s="51"/>
      <c r="D81" s="54"/>
      <c r="F81" s="180"/>
    </row>
    <row r="82" spans="2:6" s="47" customFormat="1" ht="39.9" customHeight="1">
      <c r="B82" s="53"/>
      <c r="C82" s="51"/>
      <c r="D82" s="54"/>
      <c r="F82" s="180"/>
    </row>
    <row r="83" spans="2:6" s="47" customFormat="1" ht="22.5" customHeight="1">
      <c r="B83" s="46"/>
      <c r="C83" s="51"/>
      <c r="D83" s="54"/>
      <c r="F83" s="180"/>
    </row>
    <row r="84" spans="2:6" s="47" customFormat="1" ht="39.9" customHeight="1">
      <c r="B84" s="53"/>
      <c r="C84" s="51"/>
      <c r="D84" s="54"/>
      <c r="F84" s="180"/>
    </row>
    <row r="85" spans="2:6" s="47" customFormat="1" ht="30" customHeight="1">
      <c r="B85" s="46"/>
      <c r="C85" s="51"/>
      <c r="D85" s="54"/>
      <c r="F85" s="180"/>
    </row>
    <row r="86" spans="2:6" s="47" customFormat="1" ht="39.9" customHeight="1">
      <c r="B86" s="46"/>
      <c r="C86" s="51"/>
      <c r="D86" s="54"/>
      <c r="F86" s="180"/>
    </row>
    <row r="87" spans="2:6" s="47" customFormat="1" ht="30" customHeight="1">
      <c r="B87" s="46"/>
      <c r="C87" s="51"/>
      <c r="D87" s="54"/>
      <c r="F87" s="180"/>
    </row>
    <row r="88" spans="2:6" s="47" customFormat="1" ht="39.9" customHeight="1">
      <c r="B88" s="53"/>
      <c r="C88" s="51"/>
      <c r="D88" s="54"/>
      <c r="F88" s="180"/>
    </row>
    <row r="89" spans="2:6" s="47" customFormat="1" ht="39.9" customHeight="1">
      <c r="B89" s="46"/>
      <c r="C89" s="51"/>
      <c r="D89" s="54"/>
      <c r="F89" s="180"/>
    </row>
    <row r="90" spans="2:6" s="47" customFormat="1" ht="39.9" customHeight="1">
      <c r="B90" s="53"/>
      <c r="C90" s="51"/>
      <c r="D90" s="54"/>
      <c r="F90" s="180"/>
    </row>
    <row r="91" spans="2:6" s="47" customFormat="1" ht="39.9" customHeight="1">
      <c r="B91" s="46"/>
      <c r="C91" s="51"/>
      <c r="D91" s="54"/>
      <c r="F91" s="180"/>
    </row>
    <row r="92" spans="2:6" s="47" customFormat="1" ht="39.9" customHeight="1">
      <c r="B92" s="53"/>
      <c r="C92" s="51"/>
      <c r="D92" s="54"/>
      <c r="F92" s="180"/>
    </row>
    <row r="93" spans="2:6" ht="39.9" customHeight="1">
      <c r="F93" s="180"/>
    </row>
    <row r="94" spans="2:6" ht="39.9" customHeight="1">
      <c r="B94" s="53"/>
      <c r="F94" s="180"/>
    </row>
    <row r="95" spans="2:6" ht="39.9" customHeight="1">
      <c r="F95" s="180"/>
    </row>
    <row r="96" spans="2:6" ht="39.9" customHeight="1">
      <c r="B96" s="53"/>
      <c r="F96" s="180"/>
    </row>
    <row r="97" spans="1:6" ht="39.9" customHeight="1">
      <c r="F97" s="180"/>
    </row>
    <row r="98" spans="1:6" ht="39.9" customHeight="1">
      <c r="B98" s="53"/>
      <c r="F98" s="180"/>
    </row>
    <row r="99" spans="1:6" ht="39.9" customHeight="1">
      <c r="A99" s="50"/>
      <c r="B99" s="48"/>
      <c r="C99" s="55"/>
      <c r="E99" s="50"/>
      <c r="F99" s="181"/>
    </row>
    <row r="100" spans="1:6" ht="39.9" customHeight="1">
      <c r="A100" s="50"/>
      <c r="B100" s="48"/>
      <c r="D100" s="56"/>
      <c r="F100" s="180"/>
    </row>
    <row r="101" spans="1:6" ht="76.5" customHeight="1">
      <c r="B101" s="53"/>
      <c r="F101" s="180"/>
    </row>
    <row r="102" spans="1:6" ht="66.75" customHeight="1">
      <c r="B102" s="53"/>
      <c r="F102" s="180"/>
    </row>
    <row r="103" spans="1:6" ht="39.9" customHeight="1">
      <c r="A103" s="50"/>
      <c r="B103" s="48"/>
      <c r="C103" s="55"/>
      <c r="E103" s="50"/>
      <c r="F103" s="181"/>
    </row>
    <row r="104" spans="1:6" ht="39.9" customHeight="1">
      <c r="A104" s="50"/>
      <c r="B104" s="48"/>
      <c r="D104" s="56"/>
      <c r="F104" s="180"/>
    </row>
    <row r="105" spans="1:6" ht="72.75" customHeight="1">
      <c r="B105" s="53"/>
      <c r="F105" s="180"/>
    </row>
    <row r="106" spans="1:6" ht="39.9" customHeight="1">
      <c r="A106" s="50"/>
      <c r="B106" s="48"/>
      <c r="C106" s="55"/>
      <c r="E106" s="50"/>
      <c r="F106" s="181"/>
    </row>
    <row r="107" spans="1:6" ht="31.5" customHeight="1">
      <c r="A107" s="50"/>
      <c r="B107" s="48"/>
      <c r="D107" s="56"/>
      <c r="F107" s="180"/>
    </row>
    <row r="108" spans="1:6" ht="61.5" customHeight="1">
      <c r="B108" s="53"/>
      <c r="F108" s="180"/>
    </row>
    <row r="109" spans="1:6" ht="39.9" customHeight="1">
      <c r="A109" s="50"/>
      <c r="B109" s="48"/>
      <c r="C109" s="55"/>
      <c r="E109" s="50"/>
      <c r="F109" s="181"/>
    </row>
    <row r="110" spans="1:6" ht="30" customHeight="1">
      <c r="A110" s="50"/>
      <c r="B110" s="48"/>
      <c r="C110" s="55"/>
      <c r="D110" s="56"/>
      <c r="E110" s="50"/>
      <c r="F110" s="181"/>
    </row>
    <row r="111" spans="1:6" ht="54.75" customHeight="1">
      <c r="B111" s="53"/>
      <c r="D111" s="56"/>
      <c r="F111" s="180"/>
    </row>
    <row r="112" spans="1:6" ht="24.75" customHeight="1">
      <c r="F112" s="180"/>
    </row>
    <row r="113" spans="6:6" ht="39.9" customHeight="1">
      <c r="F113" s="180"/>
    </row>
    <row r="114" spans="6:6" ht="39.9" customHeight="1">
      <c r="F114" s="180"/>
    </row>
    <row r="115" spans="6:6" ht="39.9" customHeight="1">
      <c r="F115" s="180"/>
    </row>
    <row r="116" spans="6:6" ht="39.9" customHeight="1">
      <c r="F116" s="180"/>
    </row>
    <row r="117" spans="6:6" ht="39.9" customHeight="1">
      <c r="F117" s="180"/>
    </row>
    <row r="118" spans="6:6" ht="39.9" customHeight="1">
      <c r="F118" s="180"/>
    </row>
    <row r="119" spans="6:6" ht="39.9" customHeight="1">
      <c r="F119" s="180"/>
    </row>
    <row r="120" spans="6:6" ht="39.9" customHeight="1">
      <c r="F120" s="180"/>
    </row>
    <row r="121" spans="6:6" ht="39.9" customHeight="1">
      <c r="F121" s="180"/>
    </row>
    <row r="122" spans="6:6" ht="39.9" customHeight="1">
      <c r="F122" s="180"/>
    </row>
    <row r="123" spans="6:6" ht="39.9" customHeight="1">
      <c r="F123" s="180"/>
    </row>
    <row r="124" spans="6:6" ht="39.9" customHeight="1">
      <c r="F124" s="180"/>
    </row>
    <row r="125" spans="6:6" ht="39.9" customHeight="1">
      <c r="F125" s="180"/>
    </row>
    <row r="126" spans="6:6" ht="39.9" customHeight="1">
      <c r="F126" s="180"/>
    </row>
    <row r="127" spans="6:6" ht="39.9" customHeight="1">
      <c r="F127" s="180"/>
    </row>
    <row r="128" spans="6:6" ht="39.9" customHeight="1">
      <c r="F128" s="180"/>
    </row>
    <row r="129" spans="6:6" ht="39.9" customHeight="1">
      <c r="F129" s="180"/>
    </row>
    <row r="130" spans="6:6" ht="39.9" customHeight="1">
      <c r="F130" s="180"/>
    </row>
    <row r="131" spans="6:6" ht="39.9" customHeight="1">
      <c r="F131" s="180"/>
    </row>
    <row r="132" spans="6:6" ht="39.9" customHeight="1">
      <c r="F132" s="180"/>
    </row>
    <row r="133" spans="6:6" ht="39.9" customHeight="1">
      <c r="F133" s="180"/>
    </row>
    <row r="134" spans="6:6" ht="39.9" customHeight="1">
      <c r="F134" s="180"/>
    </row>
    <row r="135" spans="6:6" ht="39.9" customHeight="1">
      <c r="F135" s="180"/>
    </row>
    <row r="136" spans="6:6" ht="39.9" customHeight="1">
      <c r="F136" s="180"/>
    </row>
    <row r="137" spans="6:6" ht="39.9" customHeight="1">
      <c r="F137" s="180"/>
    </row>
    <row r="138" spans="6:6" ht="39.9" customHeight="1">
      <c r="F138" s="180"/>
    </row>
    <row r="139" spans="6:6" ht="39.9" customHeight="1">
      <c r="F139" s="180"/>
    </row>
    <row r="140" spans="6:6" ht="39.9" customHeight="1">
      <c r="F140" s="180"/>
    </row>
    <row r="141" spans="6:6" ht="39.9" customHeight="1">
      <c r="F141" s="180"/>
    </row>
    <row r="142" spans="6:6" ht="39.9" customHeight="1">
      <c r="F142" s="180"/>
    </row>
    <row r="143" spans="6:6" ht="39.9" customHeight="1">
      <c r="F143" s="180"/>
    </row>
    <row r="144" spans="6:6" ht="39.9" customHeight="1">
      <c r="F144" s="180"/>
    </row>
    <row r="145" spans="6:6" ht="39.9" customHeight="1">
      <c r="F145" s="180"/>
    </row>
    <row r="146" spans="6:6" ht="39.9" customHeight="1">
      <c r="F146" s="180"/>
    </row>
    <row r="147" spans="6:6" ht="39.9" customHeight="1">
      <c r="F147" s="180"/>
    </row>
    <row r="148" spans="6:6" ht="39.9" customHeight="1">
      <c r="F148" s="180"/>
    </row>
    <row r="149" spans="6:6" ht="39.9" customHeight="1">
      <c r="F149" s="180"/>
    </row>
    <row r="150" spans="6:6" ht="39.9" customHeight="1">
      <c r="F150" s="180"/>
    </row>
    <row r="151" spans="6:6" ht="39.9" customHeight="1">
      <c r="F151" s="180"/>
    </row>
    <row r="152" spans="6:6" ht="39.9" customHeight="1">
      <c r="F152" s="180"/>
    </row>
    <row r="153" spans="6:6" ht="39.9" customHeight="1">
      <c r="F153" s="180"/>
    </row>
    <row r="154" spans="6:6" ht="39.9" customHeight="1">
      <c r="F154" s="180"/>
    </row>
    <row r="155" spans="6:6" ht="39.9" customHeight="1">
      <c r="F155" s="180"/>
    </row>
    <row r="156" spans="6:6" ht="39.9" customHeight="1">
      <c r="F156" s="180"/>
    </row>
    <row r="157" spans="6:6" ht="39.9" customHeight="1">
      <c r="F157" s="180"/>
    </row>
    <row r="158" spans="6:6" ht="39.9" customHeight="1">
      <c r="F158" s="180"/>
    </row>
    <row r="159" spans="6:6" ht="39.9" customHeight="1">
      <c r="F159" s="180"/>
    </row>
    <row r="160" spans="6:6" ht="39.9" customHeight="1">
      <c r="F160" s="180"/>
    </row>
    <row r="161" spans="6:6" ht="39.9" customHeight="1">
      <c r="F161" s="180"/>
    </row>
    <row r="162" spans="6:6" ht="39.9" customHeight="1">
      <c r="F162" s="180"/>
    </row>
    <row r="163" spans="6:6" ht="39.9" customHeight="1">
      <c r="F163" s="180"/>
    </row>
    <row r="164" spans="6:6" ht="39.9" customHeight="1">
      <c r="F164" s="180"/>
    </row>
    <row r="165" spans="6:6" ht="39.9" customHeight="1">
      <c r="F165" s="180"/>
    </row>
    <row r="166" spans="6:6" ht="39.9" customHeight="1">
      <c r="F166" s="180"/>
    </row>
    <row r="167" spans="6:6" ht="39.9" customHeight="1">
      <c r="F167" s="180"/>
    </row>
    <row r="168" spans="6:6" ht="39.9" customHeight="1">
      <c r="F168" s="180"/>
    </row>
    <row r="169" spans="6:6" ht="39.9" customHeight="1">
      <c r="F169" s="180"/>
    </row>
    <row r="170" spans="6:6" ht="39.9" customHeight="1">
      <c r="F170" s="180"/>
    </row>
    <row r="171" spans="6:6" ht="39.9" customHeight="1">
      <c r="F171" s="180"/>
    </row>
    <row r="172" spans="6:6" ht="39.9" customHeight="1">
      <c r="F172" s="180"/>
    </row>
    <row r="173" spans="6:6" ht="39.9" customHeight="1">
      <c r="F173" s="180"/>
    </row>
    <row r="174" spans="6:6" ht="39.9" customHeight="1">
      <c r="F174" s="180"/>
    </row>
    <row r="175" spans="6:6" ht="39.9" customHeight="1"/>
    <row r="176" spans="6: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sheetData>
  <sheetProtection password="CEE5" sheet="1" objects="1" scenarios="1" formatCells="0" formatColumns="0" formatRows="0"/>
  <mergeCells count="7">
    <mergeCell ref="A19:A20"/>
    <mergeCell ref="C28:D28"/>
    <mergeCell ref="C7:F7"/>
    <mergeCell ref="B1:F1"/>
    <mergeCell ref="A2:F2"/>
    <mergeCell ref="A3:F3"/>
    <mergeCell ref="A4:F4"/>
  </mergeCells>
  <printOptions horizontalCentered="1"/>
  <pageMargins left="0.16" right="0.15" top="0.11" bottom="0.16" header="0.196850393700787" footer="0.16"/>
  <pageSetup paperSize="9" scale="57" firstPageNumber="15" orientation="landscape" r:id="rId1"/>
  <headerFooter alignWithMargins="0">
    <oddHeader>&amp;C&amp;"Arial,Bold"&amp;12</oddHeader>
    <oddFooter>Page &amp;P of &amp;N</oddFooter>
  </headerFooter>
  <drawing r:id="rId2"/>
</worksheet>
</file>

<file path=xl/worksheets/sheet6.xml><?xml version="1.0" encoding="utf-8"?>
<worksheet xmlns="http://schemas.openxmlformats.org/spreadsheetml/2006/main" xmlns:r="http://schemas.openxmlformats.org/officeDocument/2006/relationships">
  <sheetPr>
    <tabColor rgb="FF92D050"/>
  </sheetPr>
  <dimension ref="A1:F19"/>
  <sheetViews>
    <sheetView view="pageBreakPreview" topLeftCell="C10" zoomScale="70" zoomScaleNormal="70" zoomScaleSheetLayoutView="70" workbookViewId="0">
      <selection activeCell="I2" sqref="I2"/>
    </sheetView>
  </sheetViews>
  <sheetFormatPr defaultColWidth="9.109375" defaultRowHeight="14.4"/>
  <cols>
    <col min="1" max="1" width="24.5546875" style="5" customWidth="1"/>
    <col min="2" max="2" width="103.33203125" style="5" customWidth="1"/>
    <col min="3" max="3" width="16.6640625" style="5" customWidth="1"/>
    <col min="4" max="4" width="15.88671875" customWidth="1"/>
    <col min="5" max="6" width="36" style="5" customWidth="1"/>
    <col min="7" max="7" width="9.109375" style="5" customWidth="1"/>
    <col min="8" max="16384" width="9.109375" style="5"/>
  </cols>
  <sheetData>
    <row r="1" spans="1:6" ht="112.5" customHeight="1">
      <c r="A1" s="59" t="s">
        <v>264</v>
      </c>
      <c r="B1" s="253" t="s">
        <v>202</v>
      </c>
      <c r="C1" s="254"/>
      <c r="D1" s="254"/>
      <c r="E1" s="254"/>
      <c r="F1" s="255"/>
    </row>
    <row r="2" spans="1:6" s="19" customFormat="1" ht="40.5" customHeight="1">
      <c r="A2" s="235" t="s">
        <v>334</v>
      </c>
      <c r="B2" s="235"/>
      <c r="C2" s="235"/>
      <c r="D2" s="235"/>
      <c r="E2" s="235"/>
      <c r="F2" s="235"/>
    </row>
    <row r="3" spans="1:6" s="20" customFormat="1" ht="36" customHeight="1">
      <c r="A3" s="256" t="s">
        <v>330</v>
      </c>
      <c r="B3" s="256"/>
      <c r="C3" s="256"/>
      <c r="D3" s="256"/>
      <c r="E3" s="256"/>
      <c r="F3" s="256"/>
    </row>
    <row r="4" spans="1:6" s="23" customFormat="1" ht="38.25" customHeight="1">
      <c r="A4" s="256" t="s">
        <v>0</v>
      </c>
      <c r="B4" s="256"/>
      <c r="C4" s="256"/>
      <c r="D4" s="256"/>
      <c r="E4" s="256"/>
      <c r="F4" s="256"/>
    </row>
    <row r="5" spans="1:6" ht="166.5" customHeight="1">
      <c r="A5" s="94" t="s">
        <v>1</v>
      </c>
      <c r="B5" s="94" t="s">
        <v>2</v>
      </c>
      <c r="C5" s="94" t="s">
        <v>3</v>
      </c>
      <c r="D5" s="94" t="s">
        <v>265</v>
      </c>
      <c r="E5" s="80" t="s">
        <v>266</v>
      </c>
      <c r="F5" s="80" t="s">
        <v>267</v>
      </c>
    </row>
    <row r="6" spans="1:6" ht="15.6">
      <c r="A6" s="95"/>
      <c r="B6" s="95"/>
      <c r="C6" s="81" t="s">
        <v>4</v>
      </c>
      <c r="D6" s="82" t="s">
        <v>5</v>
      </c>
      <c r="E6" s="81" t="s">
        <v>6</v>
      </c>
      <c r="F6" s="83" t="s">
        <v>7</v>
      </c>
    </row>
    <row r="7" spans="1:6" ht="102.75" customHeight="1">
      <c r="A7" s="96" t="s">
        <v>203</v>
      </c>
      <c r="B7" s="97" t="s">
        <v>331</v>
      </c>
      <c r="C7" s="96" t="s">
        <v>8</v>
      </c>
      <c r="D7" s="98">
        <v>6</v>
      </c>
      <c r="E7" s="99">
        <v>39570</v>
      </c>
      <c r="F7" s="99">
        <f>E7*D7</f>
        <v>237420</v>
      </c>
    </row>
    <row r="8" spans="1:6" ht="76.5" customHeight="1">
      <c r="A8" s="96" t="s">
        <v>204</v>
      </c>
      <c r="B8" s="97" t="s">
        <v>205</v>
      </c>
      <c r="C8" s="100"/>
      <c r="D8" s="101"/>
      <c r="E8" s="102"/>
      <c r="F8" s="102"/>
    </row>
    <row r="9" spans="1:6" ht="30" customHeight="1">
      <c r="A9" s="96" t="s">
        <v>269</v>
      </c>
      <c r="B9" s="97" t="s">
        <v>270</v>
      </c>
      <c r="C9" s="96" t="s">
        <v>8</v>
      </c>
      <c r="D9" s="98">
        <v>2</v>
      </c>
      <c r="E9" s="99">
        <v>20890</v>
      </c>
      <c r="F9" s="99">
        <f t="shared" ref="F9:F15" si="0">E9*D9</f>
        <v>41780</v>
      </c>
    </row>
    <row r="10" spans="1:6" ht="30" customHeight="1">
      <c r="A10" s="96" t="s">
        <v>271</v>
      </c>
      <c r="B10" s="97" t="s">
        <v>272</v>
      </c>
      <c r="C10" s="96" t="s">
        <v>8</v>
      </c>
      <c r="D10" s="98">
        <v>2</v>
      </c>
      <c r="E10" s="99">
        <v>24375</v>
      </c>
      <c r="F10" s="99">
        <f t="shared" si="0"/>
        <v>48750</v>
      </c>
    </row>
    <row r="11" spans="1:6" ht="30" customHeight="1">
      <c r="A11" s="96" t="s">
        <v>273</v>
      </c>
      <c r="B11" s="97" t="s">
        <v>274</v>
      </c>
      <c r="C11" s="96" t="s">
        <v>208</v>
      </c>
      <c r="D11" s="98">
        <v>100</v>
      </c>
      <c r="E11" s="99">
        <v>460</v>
      </c>
      <c r="F11" s="99">
        <f t="shared" si="0"/>
        <v>46000</v>
      </c>
    </row>
    <row r="12" spans="1:6" ht="30" customHeight="1">
      <c r="A12" s="96" t="s">
        <v>275</v>
      </c>
      <c r="B12" s="97" t="s">
        <v>276</v>
      </c>
      <c r="C12" s="96" t="s">
        <v>208</v>
      </c>
      <c r="D12" s="98">
        <v>40</v>
      </c>
      <c r="E12" s="99">
        <v>330</v>
      </c>
      <c r="F12" s="99">
        <f t="shared" si="0"/>
        <v>13200</v>
      </c>
    </row>
    <row r="13" spans="1:6" ht="30" customHeight="1">
      <c r="A13" s="96" t="s">
        <v>277</v>
      </c>
      <c r="B13" s="97" t="s">
        <v>278</v>
      </c>
      <c r="C13" s="96" t="s">
        <v>208</v>
      </c>
      <c r="D13" s="98">
        <v>25</v>
      </c>
      <c r="E13" s="99">
        <v>550</v>
      </c>
      <c r="F13" s="99">
        <f t="shared" si="0"/>
        <v>13750</v>
      </c>
    </row>
    <row r="14" spans="1:6" ht="30" customHeight="1">
      <c r="A14" s="96" t="s">
        <v>279</v>
      </c>
      <c r="B14" s="97" t="s">
        <v>280</v>
      </c>
      <c r="C14" s="96" t="s">
        <v>208</v>
      </c>
      <c r="D14" s="98">
        <v>50</v>
      </c>
      <c r="E14" s="99">
        <v>200</v>
      </c>
      <c r="F14" s="99">
        <f t="shared" si="0"/>
        <v>10000</v>
      </c>
    </row>
    <row r="15" spans="1:6" ht="30" customHeight="1">
      <c r="A15" s="96" t="s">
        <v>281</v>
      </c>
      <c r="B15" s="97" t="s">
        <v>282</v>
      </c>
      <c r="C15" s="96" t="s">
        <v>206</v>
      </c>
      <c r="D15" s="98">
        <v>1</v>
      </c>
      <c r="E15" s="99">
        <v>26115</v>
      </c>
      <c r="F15" s="99">
        <f t="shared" si="0"/>
        <v>26115</v>
      </c>
    </row>
    <row r="16" spans="1:6" ht="68.25" customHeight="1">
      <c r="A16" s="96" t="s">
        <v>283</v>
      </c>
      <c r="B16" s="97" t="s">
        <v>207</v>
      </c>
      <c r="C16" s="96"/>
      <c r="D16" s="98"/>
      <c r="E16" s="103"/>
      <c r="F16" s="103"/>
    </row>
    <row r="17" spans="1:6" ht="32.25" customHeight="1">
      <c r="A17" s="96" t="s">
        <v>284</v>
      </c>
      <c r="B17" s="97" t="s">
        <v>209</v>
      </c>
      <c r="C17" s="96" t="s">
        <v>208</v>
      </c>
      <c r="D17" s="98">
        <v>175</v>
      </c>
      <c r="E17" s="99">
        <v>725</v>
      </c>
      <c r="F17" s="99">
        <f t="shared" ref="F17:F18" si="1">E17*D17</f>
        <v>126875</v>
      </c>
    </row>
    <row r="18" spans="1:6" ht="36" customHeight="1">
      <c r="A18" s="96" t="s">
        <v>285</v>
      </c>
      <c r="B18" s="97" t="s">
        <v>210</v>
      </c>
      <c r="C18" s="96" t="s">
        <v>208</v>
      </c>
      <c r="D18" s="98">
        <v>60</v>
      </c>
      <c r="E18" s="99">
        <v>527</v>
      </c>
      <c r="F18" s="99">
        <f t="shared" si="1"/>
        <v>31620</v>
      </c>
    </row>
    <row r="19" spans="1:6" ht="22.5" customHeight="1">
      <c r="A19" s="251" t="s">
        <v>211</v>
      </c>
      <c r="B19" s="251"/>
      <c r="C19" s="252"/>
      <c r="D19" s="252"/>
      <c r="E19" s="96"/>
      <c r="F19" s="104">
        <f>SUM(F7:F18)</f>
        <v>595510</v>
      </c>
    </row>
  </sheetData>
  <sheetProtection password="CEE5" sheet="1" objects="1" scenarios="1" formatCells="0" formatColumns="0"/>
  <mergeCells count="6">
    <mergeCell ref="A19:B19"/>
    <mergeCell ref="C19:D19"/>
    <mergeCell ref="B1:F1"/>
    <mergeCell ref="A2:F2"/>
    <mergeCell ref="A3:F3"/>
    <mergeCell ref="A4:F4"/>
  </mergeCells>
  <printOptions horizontalCentered="1" verticalCentered="1"/>
  <pageMargins left="0" right="0" top="0" bottom="0" header="0" footer="0"/>
  <pageSetup paperSize="9" scale="54" orientation="landscape" r:id="rId1"/>
  <drawing r:id="rId2"/>
</worksheet>
</file>

<file path=xl/worksheets/sheet7.xml><?xml version="1.0" encoding="utf-8"?>
<worksheet xmlns="http://schemas.openxmlformats.org/spreadsheetml/2006/main" xmlns:r="http://schemas.openxmlformats.org/officeDocument/2006/relationships">
  <sheetPr codeName="Sheet4">
    <tabColor rgb="FF92D050"/>
  </sheetPr>
  <dimension ref="A1:F26"/>
  <sheetViews>
    <sheetView view="pageBreakPreview" zoomScale="70" zoomScaleNormal="70" zoomScaleSheetLayoutView="70" workbookViewId="0">
      <selection activeCell="I5" sqref="I5"/>
    </sheetView>
  </sheetViews>
  <sheetFormatPr defaultColWidth="9.109375" defaultRowHeight="13.2"/>
  <cols>
    <col min="1" max="1" width="20.5546875" style="66" customWidth="1"/>
    <col min="2" max="2" width="86.5546875" style="67" customWidth="1"/>
    <col min="3" max="3" width="9.6640625" style="66" customWidth="1"/>
    <col min="4" max="4" width="11.5546875" style="68" customWidth="1"/>
    <col min="5" max="6" width="38.44140625" style="61" customWidth="1"/>
    <col min="7" max="13" width="9.109375" style="61"/>
    <col min="14" max="14" width="20.5546875" style="61" customWidth="1"/>
    <col min="15" max="15" width="112.88671875" style="61" customWidth="1"/>
    <col min="16" max="16" width="9.88671875" style="61" customWidth="1"/>
    <col min="17" max="17" width="14.44140625" style="61" customWidth="1"/>
    <col min="18" max="18" width="41.5546875" style="61" customWidth="1"/>
    <col min="19" max="19" width="45.5546875" style="61" customWidth="1"/>
    <col min="20" max="269" width="9.109375" style="61"/>
    <col min="270" max="270" width="20.5546875" style="61" customWidth="1"/>
    <col min="271" max="271" width="112.88671875" style="61" customWidth="1"/>
    <col min="272" max="272" width="9.88671875" style="61" customWidth="1"/>
    <col min="273" max="273" width="14.44140625" style="61" customWidth="1"/>
    <col min="274" max="274" width="41.5546875" style="61" customWidth="1"/>
    <col min="275" max="275" width="45.5546875" style="61" customWidth="1"/>
    <col min="276" max="525" width="9.109375" style="61"/>
    <col min="526" max="526" width="20.5546875" style="61" customWidth="1"/>
    <col min="527" max="527" width="112.88671875" style="61" customWidth="1"/>
    <col min="528" max="528" width="9.88671875" style="61" customWidth="1"/>
    <col min="529" max="529" width="14.44140625" style="61" customWidth="1"/>
    <col min="530" max="530" width="41.5546875" style="61" customWidth="1"/>
    <col min="531" max="531" width="45.5546875" style="61" customWidth="1"/>
    <col min="532" max="781" width="9.109375" style="61"/>
    <col min="782" max="782" width="20.5546875" style="61" customWidth="1"/>
    <col min="783" max="783" width="112.88671875" style="61" customWidth="1"/>
    <col min="784" max="784" width="9.88671875" style="61" customWidth="1"/>
    <col min="785" max="785" width="14.44140625" style="61" customWidth="1"/>
    <col min="786" max="786" width="41.5546875" style="61" customWidth="1"/>
    <col min="787" max="787" width="45.5546875" style="61" customWidth="1"/>
    <col min="788" max="1037" width="9.109375" style="61"/>
    <col min="1038" max="1038" width="20.5546875" style="61" customWidth="1"/>
    <col min="1039" max="1039" width="112.88671875" style="61" customWidth="1"/>
    <col min="1040" max="1040" width="9.88671875" style="61" customWidth="1"/>
    <col min="1041" max="1041" width="14.44140625" style="61" customWidth="1"/>
    <col min="1042" max="1042" width="41.5546875" style="61" customWidth="1"/>
    <col min="1043" max="1043" width="45.5546875" style="61" customWidth="1"/>
    <col min="1044" max="1293" width="9.109375" style="61"/>
    <col min="1294" max="1294" width="20.5546875" style="61" customWidth="1"/>
    <col min="1295" max="1295" width="112.88671875" style="61" customWidth="1"/>
    <col min="1296" max="1296" width="9.88671875" style="61" customWidth="1"/>
    <col min="1297" max="1297" width="14.44140625" style="61" customWidth="1"/>
    <col min="1298" max="1298" width="41.5546875" style="61" customWidth="1"/>
    <col min="1299" max="1299" width="45.5546875" style="61" customWidth="1"/>
    <col min="1300" max="1549" width="9.109375" style="61"/>
    <col min="1550" max="1550" width="20.5546875" style="61" customWidth="1"/>
    <col min="1551" max="1551" width="112.88671875" style="61" customWidth="1"/>
    <col min="1552" max="1552" width="9.88671875" style="61" customWidth="1"/>
    <col min="1553" max="1553" width="14.44140625" style="61" customWidth="1"/>
    <col min="1554" max="1554" width="41.5546875" style="61" customWidth="1"/>
    <col min="1555" max="1555" width="45.5546875" style="61" customWidth="1"/>
    <col min="1556" max="1805" width="9.109375" style="61"/>
    <col min="1806" max="1806" width="20.5546875" style="61" customWidth="1"/>
    <col min="1807" max="1807" width="112.88671875" style="61" customWidth="1"/>
    <col min="1808" max="1808" width="9.88671875" style="61" customWidth="1"/>
    <col min="1809" max="1809" width="14.44140625" style="61" customWidth="1"/>
    <col min="1810" max="1810" width="41.5546875" style="61" customWidth="1"/>
    <col min="1811" max="1811" width="45.5546875" style="61" customWidth="1"/>
    <col min="1812" max="2061" width="9.109375" style="61"/>
    <col min="2062" max="2062" width="20.5546875" style="61" customWidth="1"/>
    <col min="2063" max="2063" width="112.88671875" style="61" customWidth="1"/>
    <col min="2064" max="2064" width="9.88671875" style="61" customWidth="1"/>
    <col min="2065" max="2065" width="14.44140625" style="61" customWidth="1"/>
    <col min="2066" max="2066" width="41.5546875" style="61" customWidth="1"/>
    <col min="2067" max="2067" width="45.5546875" style="61" customWidth="1"/>
    <col min="2068" max="2317" width="9.109375" style="61"/>
    <col min="2318" max="2318" width="20.5546875" style="61" customWidth="1"/>
    <col min="2319" max="2319" width="112.88671875" style="61" customWidth="1"/>
    <col min="2320" max="2320" width="9.88671875" style="61" customWidth="1"/>
    <col min="2321" max="2321" width="14.44140625" style="61" customWidth="1"/>
    <col min="2322" max="2322" width="41.5546875" style="61" customWidth="1"/>
    <col min="2323" max="2323" width="45.5546875" style="61" customWidth="1"/>
    <col min="2324" max="2573" width="9.109375" style="61"/>
    <col min="2574" max="2574" width="20.5546875" style="61" customWidth="1"/>
    <col min="2575" max="2575" width="112.88671875" style="61" customWidth="1"/>
    <col min="2576" max="2576" width="9.88671875" style="61" customWidth="1"/>
    <col min="2577" max="2577" width="14.44140625" style="61" customWidth="1"/>
    <col min="2578" max="2578" width="41.5546875" style="61" customWidth="1"/>
    <col min="2579" max="2579" width="45.5546875" style="61" customWidth="1"/>
    <col min="2580" max="2829" width="9.109375" style="61"/>
    <col min="2830" max="2830" width="20.5546875" style="61" customWidth="1"/>
    <col min="2831" max="2831" width="112.88671875" style="61" customWidth="1"/>
    <col min="2832" max="2832" width="9.88671875" style="61" customWidth="1"/>
    <col min="2833" max="2833" width="14.44140625" style="61" customWidth="1"/>
    <col min="2834" max="2834" width="41.5546875" style="61" customWidth="1"/>
    <col min="2835" max="2835" width="45.5546875" style="61" customWidth="1"/>
    <col min="2836" max="3085" width="9.109375" style="61"/>
    <col min="3086" max="3086" width="20.5546875" style="61" customWidth="1"/>
    <col min="3087" max="3087" width="112.88671875" style="61" customWidth="1"/>
    <col min="3088" max="3088" width="9.88671875" style="61" customWidth="1"/>
    <col min="3089" max="3089" width="14.44140625" style="61" customWidth="1"/>
    <col min="3090" max="3090" width="41.5546875" style="61" customWidth="1"/>
    <col min="3091" max="3091" width="45.5546875" style="61" customWidth="1"/>
    <col min="3092" max="3341" width="9.109375" style="61"/>
    <col min="3342" max="3342" width="20.5546875" style="61" customWidth="1"/>
    <col min="3343" max="3343" width="112.88671875" style="61" customWidth="1"/>
    <col min="3344" max="3344" width="9.88671875" style="61" customWidth="1"/>
    <col min="3345" max="3345" width="14.44140625" style="61" customWidth="1"/>
    <col min="3346" max="3346" width="41.5546875" style="61" customWidth="1"/>
    <col min="3347" max="3347" width="45.5546875" style="61" customWidth="1"/>
    <col min="3348" max="3597" width="9.109375" style="61"/>
    <col min="3598" max="3598" width="20.5546875" style="61" customWidth="1"/>
    <col min="3599" max="3599" width="112.88671875" style="61" customWidth="1"/>
    <col min="3600" max="3600" width="9.88671875" style="61" customWidth="1"/>
    <col min="3601" max="3601" width="14.44140625" style="61" customWidth="1"/>
    <col min="3602" max="3602" width="41.5546875" style="61" customWidth="1"/>
    <col min="3603" max="3603" width="45.5546875" style="61" customWidth="1"/>
    <col min="3604" max="3853" width="9.109375" style="61"/>
    <col min="3854" max="3854" width="20.5546875" style="61" customWidth="1"/>
    <col min="3855" max="3855" width="112.88671875" style="61" customWidth="1"/>
    <col min="3856" max="3856" width="9.88671875" style="61" customWidth="1"/>
    <col min="3857" max="3857" width="14.44140625" style="61" customWidth="1"/>
    <col min="3858" max="3858" width="41.5546875" style="61" customWidth="1"/>
    <col min="3859" max="3859" width="45.5546875" style="61" customWidth="1"/>
    <col min="3860" max="4109" width="9.109375" style="61"/>
    <col min="4110" max="4110" width="20.5546875" style="61" customWidth="1"/>
    <col min="4111" max="4111" width="112.88671875" style="61" customWidth="1"/>
    <col min="4112" max="4112" width="9.88671875" style="61" customWidth="1"/>
    <col min="4113" max="4113" width="14.44140625" style="61" customWidth="1"/>
    <col min="4114" max="4114" width="41.5546875" style="61" customWidth="1"/>
    <col min="4115" max="4115" width="45.5546875" style="61" customWidth="1"/>
    <col min="4116" max="4365" width="9.109375" style="61"/>
    <col min="4366" max="4366" width="20.5546875" style="61" customWidth="1"/>
    <col min="4367" max="4367" width="112.88671875" style="61" customWidth="1"/>
    <col min="4368" max="4368" width="9.88671875" style="61" customWidth="1"/>
    <col min="4369" max="4369" width="14.44140625" style="61" customWidth="1"/>
    <col min="4370" max="4370" width="41.5546875" style="61" customWidth="1"/>
    <col min="4371" max="4371" width="45.5546875" style="61" customWidth="1"/>
    <col min="4372" max="4621" width="9.109375" style="61"/>
    <col min="4622" max="4622" width="20.5546875" style="61" customWidth="1"/>
    <col min="4623" max="4623" width="112.88671875" style="61" customWidth="1"/>
    <col min="4624" max="4624" width="9.88671875" style="61" customWidth="1"/>
    <col min="4625" max="4625" width="14.44140625" style="61" customWidth="1"/>
    <col min="4626" max="4626" width="41.5546875" style="61" customWidth="1"/>
    <col min="4627" max="4627" width="45.5546875" style="61" customWidth="1"/>
    <col min="4628" max="4877" width="9.109375" style="61"/>
    <col min="4878" max="4878" width="20.5546875" style="61" customWidth="1"/>
    <col min="4879" max="4879" width="112.88671875" style="61" customWidth="1"/>
    <col min="4880" max="4880" width="9.88671875" style="61" customWidth="1"/>
    <col min="4881" max="4881" width="14.44140625" style="61" customWidth="1"/>
    <col min="4882" max="4882" width="41.5546875" style="61" customWidth="1"/>
    <col min="4883" max="4883" width="45.5546875" style="61" customWidth="1"/>
    <col min="4884" max="5133" width="9.109375" style="61"/>
    <col min="5134" max="5134" width="20.5546875" style="61" customWidth="1"/>
    <col min="5135" max="5135" width="112.88671875" style="61" customWidth="1"/>
    <col min="5136" max="5136" width="9.88671875" style="61" customWidth="1"/>
    <col min="5137" max="5137" width="14.44140625" style="61" customWidth="1"/>
    <col min="5138" max="5138" width="41.5546875" style="61" customWidth="1"/>
    <col min="5139" max="5139" width="45.5546875" style="61" customWidth="1"/>
    <col min="5140" max="5389" width="9.109375" style="61"/>
    <col min="5390" max="5390" width="20.5546875" style="61" customWidth="1"/>
    <col min="5391" max="5391" width="112.88671875" style="61" customWidth="1"/>
    <col min="5392" max="5392" width="9.88671875" style="61" customWidth="1"/>
    <col min="5393" max="5393" width="14.44140625" style="61" customWidth="1"/>
    <col min="5394" max="5394" width="41.5546875" style="61" customWidth="1"/>
    <col min="5395" max="5395" width="45.5546875" style="61" customWidth="1"/>
    <col min="5396" max="5645" width="9.109375" style="61"/>
    <col min="5646" max="5646" width="20.5546875" style="61" customWidth="1"/>
    <col min="5647" max="5647" width="112.88671875" style="61" customWidth="1"/>
    <col min="5648" max="5648" width="9.88671875" style="61" customWidth="1"/>
    <col min="5649" max="5649" width="14.44140625" style="61" customWidth="1"/>
    <col min="5650" max="5650" width="41.5546875" style="61" customWidth="1"/>
    <col min="5651" max="5651" width="45.5546875" style="61" customWidth="1"/>
    <col min="5652" max="5901" width="9.109375" style="61"/>
    <col min="5902" max="5902" width="20.5546875" style="61" customWidth="1"/>
    <col min="5903" max="5903" width="112.88671875" style="61" customWidth="1"/>
    <col min="5904" max="5904" width="9.88671875" style="61" customWidth="1"/>
    <col min="5905" max="5905" width="14.44140625" style="61" customWidth="1"/>
    <col min="5906" max="5906" width="41.5546875" style="61" customWidth="1"/>
    <col min="5907" max="5907" width="45.5546875" style="61" customWidth="1"/>
    <col min="5908" max="6157" width="9.109375" style="61"/>
    <col min="6158" max="6158" width="20.5546875" style="61" customWidth="1"/>
    <col min="6159" max="6159" width="112.88671875" style="61" customWidth="1"/>
    <col min="6160" max="6160" width="9.88671875" style="61" customWidth="1"/>
    <col min="6161" max="6161" width="14.44140625" style="61" customWidth="1"/>
    <col min="6162" max="6162" width="41.5546875" style="61" customWidth="1"/>
    <col min="6163" max="6163" width="45.5546875" style="61" customWidth="1"/>
    <col min="6164" max="6413" width="9.109375" style="61"/>
    <col min="6414" max="6414" width="20.5546875" style="61" customWidth="1"/>
    <col min="6415" max="6415" width="112.88671875" style="61" customWidth="1"/>
    <col min="6416" max="6416" width="9.88671875" style="61" customWidth="1"/>
    <col min="6417" max="6417" width="14.44140625" style="61" customWidth="1"/>
    <col min="6418" max="6418" width="41.5546875" style="61" customWidth="1"/>
    <col min="6419" max="6419" width="45.5546875" style="61" customWidth="1"/>
    <col min="6420" max="6669" width="9.109375" style="61"/>
    <col min="6670" max="6670" width="20.5546875" style="61" customWidth="1"/>
    <col min="6671" max="6671" width="112.88671875" style="61" customWidth="1"/>
    <col min="6672" max="6672" width="9.88671875" style="61" customWidth="1"/>
    <col min="6673" max="6673" width="14.44140625" style="61" customWidth="1"/>
    <col min="6674" max="6674" width="41.5546875" style="61" customWidth="1"/>
    <col min="6675" max="6675" width="45.5546875" style="61" customWidth="1"/>
    <col min="6676" max="6925" width="9.109375" style="61"/>
    <col min="6926" max="6926" width="20.5546875" style="61" customWidth="1"/>
    <col min="6927" max="6927" width="112.88671875" style="61" customWidth="1"/>
    <col min="6928" max="6928" width="9.88671875" style="61" customWidth="1"/>
    <col min="6929" max="6929" width="14.44140625" style="61" customWidth="1"/>
    <col min="6930" max="6930" width="41.5546875" style="61" customWidth="1"/>
    <col min="6931" max="6931" width="45.5546875" style="61" customWidth="1"/>
    <col min="6932" max="7181" width="9.109375" style="61"/>
    <col min="7182" max="7182" width="20.5546875" style="61" customWidth="1"/>
    <col min="7183" max="7183" width="112.88671875" style="61" customWidth="1"/>
    <col min="7184" max="7184" width="9.88671875" style="61" customWidth="1"/>
    <col min="7185" max="7185" width="14.44140625" style="61" customWidth="1"/>
    <col min="7186" max="7186" width="41.5546875" style="61" customWidth="1"/>
    <col min="7187" max="7187" width="45.5546875" style="61" customWidth="1"/>
    <col min="7188" max="7437" width="9.109375" style="61"/>
    <col min="7438" max="7438" width="20.5546875" style="61" customWidth="1"/>
    <col min="7439" max="7439" width="112.88671875" style="61" customWidth="1"/>
    <col min="7440" max="7440" width="9.88671875" style="61" customWidth="1"/>
    <col min="7441" max="7441" width="14.44140625" style="61" customWidth="1"/>
    <col min="7442" max="7442" width="41.5546875" style="61" customWidth="1"/>
    <col min="7443" max="7443" width="45.5546875" style="61" customWidth="1"/>
    <col min="7444" max="7693" width="9.109375" style="61"/>
    <col min="7694" max="7694" width="20.5546875" style="61" customWidth="1"/>
    <col min="7695" max="7695" width="112.88671875" style="61" customWidth="1"/>
    <col min="7696" max="7696" width="9.88671875" style="61" customWidth="1"/>
    <col min="7697" max="7697" width="14.44140625" style="61" customWidth="1"/>
    <col min="7698" max="7698" width="41.5546875" style="61" customWidth="1"/>
    <col min="7699" max="7699" width="45.5546875" style="61" customWidth="1"/>
    <col min="7700" max="7949" width="9.109375" style="61"/>
    <col min="7950" max="7950" width="20.5546875" style="61" customWidth="1"/>
    <col min="7951" max="7951" width="112.88671875" style="61" customWidth="1"/>
    <col min="7952" max="7952" width="9.88671875" style="61" customWidth="1"/>
    <col min="7953" max="7953" width="14.44140625" style="61" customWidth="1"/>
    <col min="7954" max="7954" width="41.5546875" style="61" customWidth="1"/>
    <col min="7955" max="7955" width="45.5546875" style="61" customWidth="1"/>
    <col min="7956" max="8205" width="9.109375" style="61"/>
    <col min="8206" max="8206" width="20.5546875" style="61" customWidth="1"/>
    <col min="8207" max="8207" width="112.88671875" style="61" customWidth="1"/>
    <col min="8208" max="8208" width="9.88671875" style="61" customWidth="1"/>
    <col min="8209" max="8209" width="14.44140625" style="61" customWidth="1"/>
    <col min="8210" max="8210" width="41.5546875" style="61" customWidth="1"/>
    <col min="8211" max="8211" width="45.5546875" style="61" customWidth="1"/>
    <col min="8212" max="8461" width="9.109375" style="61"/>
    <col min="8462" max="8462" width="20.5546875" style="61" customWidth="1"/>
    <col min="8463" max="8463" width="112.88671875" style="61" customWidth="1"/>
    <col min="8464" max="8464" width="9.88671875" style="61" customWidth="1"/>
    <col min="8465" max="8465" width="14.44140625" style="61" customWidth="1"/>
    <col min="8466" max="8466" width="41.5546875" style="61" customWidth="1"/>
    <col min="8467" max="8467" width="45.5546875" style="61" customWidth="1"/>
    <col min="8468" max="8717" width="9.109375" style="61"/>
    <col min="8718" max="8718" width="20.5546875" style="61" customWidth="1"/>
    <col min="8719" max="8719" width="112.88671875" style="61" customWidth="1"/>
    <col min="8720" max="8720" width="9.88671875" style="61" customWidth="1"/>
    <col min="8721" max="8721" width="14.44140625" style="61" customWidth="1"/>
    <col min="8722" max="8722" width="41.5546875" style="61" customWidth="1"/>
    <col min="8723" max="8723" width="45.5546875" style="61" customWidth="1"/>
    <col min="8724" max="8973" width="9.109375" style="61"/>
    <col min="8974" max="8974" width="20.5546875" style="61" customWidth="1"/>
    <col min="8975" max="8975" width="112.88671875" style="61" customWidth="1"/>
    <col min="8976" max="8976" width="9.88671875" style="61" customWidth="1"/>
    <col min="8977" max="8977" width="14.44140625" style="61" customWidth="1"/>
    <col min="8978" max="8978" width="41.5546875" style="61" customWidth="1"/>
    <col min="8979" max="8979" width="45.5546875" style="61" customWidth="1"/>
    <col min="8980" max="9229" width="9.109375" style="61"/>
    <col min="9230" max="9230" width="20.5546875" style="61" customWidth="1"/>
    <col min="9231" max="9231" width="112.88671875" style="61" customWidth="1"/>
    <col min="9232" max="9232" width="9.88671875" style="61" customWidth="1"/>
    <col min="9233" max="9233" width="14.44140625" style="61" customWidth="1"/>
    <col min="9234" max="9234" width="41.5546875" style="61" customWidth="1"/>
    <col min="9235" max="9235" width="45.5546875" style="61" customWidth="1"/>
    <col min="9236" max="9485" width="9.109375" style="61"/>
    <col min="9486" max="9486" width="20.5546875" style="61" customWidth="1"/>
    <col min="9487" max="9487" width="112.88671875" style="61" customWidth="1"/>
    <col min="9488" max="9488" width="9.88671875" style="61" customWidth="1"/>
    <col min="9489" max="9489" width="14.44140625" style="61" customWidth="1"/>
    <col min="9490" max="9490" width="41.5546875" style="61" customWidth="1"/>
    <col min="9491" max="9491" width="45.5546875" style="61" customWidth="1"/>
    <col min="9492" max="9741" width="9.109375" style="61"/>
    <col min="9742" max="9742" width="20.5546875" style="61" customWidth="1"/>
    <col min="9743" max="9743" width="112.88671875" style="61" customWidth="1"/>
    <col min="9744" max="9744" width="9.88671875" style="61" customWidth="1"/>
    <col min="9745" max="9745" width="14.44140625" style="61" customWidth="1"/>
    <col min="9746" max="9746" width="41.5546875" style="61" customWidth="1"/>
    <col min="9747" max="9747" width="45.5546875" style="61" customWidth="1"/>
    <col min="9748" max="9997" width="9.109375" style="61"/>
    <col min="9998" max="9998" width="20.5546875" style="61" customWidth="1"/>
    <col min="9999" max="9999" width="112.88671875" style="61" customWidth="1"/>
    <col min="10000" max="10000" width="9.88671875" style="61" customWidth="1"/>
    <col min="10001" max="10001" width="14.44140625" style="61" customWidth="1"/>
    <col min="10002" max="10002" width="41.5546875" style="61" customWidth="1"/>
    <col min="10003" max="10003" width="45.5546875" style="61" customWidth="1"/>
    <col min="10004" max="10253" width="9.109375" style="61"/>
    <col min="10254" max="10254" width="20.5546875" style="61" customWidth="1"/>
    <col min="10255" max="10255" width="112.88671875" style="61" customWidth="1"/>
    <col min="10256" max="10256" width="9.88671875" style="61" customWidth="1"/>
    <col min="10257" max="10257" width="14.44140625" style="61" customWidth="1"/>
    <col min="10258" max="10258" width="41.5546875" style="61" customWidth="1"/>
    <col min="10259" max="10259" width="45.5546875" style="61" customWidth="1"/>
    <col min="10260" max="10509" width="9.109375" style="61"/>
    <col min="10510" max="10510" width="20.5546875" style="61" customWidth="1"/>
    <col min="10511" max="10511" width="112.88671875" style="61" customWidth="1"/>
    <col min="10512" max="10512" width="9.88671875" style="61" customWidth="1"/>
    <col min="10513" max="10513" width="14.44140625" style="61" customWidth="1"/>
    <col min="10514" max="10514" width="41.5546875" style="61" customWidth="1"/>
    <col min="10515" max="10515" width="45.5546875" style="61" customWidth="1"/>
    <col min="10516" max="10765" width="9.109375" style="61"/>
    <col min="10766" max="10766" width="20.5546875" style="61" customWidth="1"/>
    <col min="10767" max="10767" width="112.88671875" style="61" customWidth="1"/>
    <col min="10768" max="10768" width="9.88671875" style="61" customWidth="1"/>
    <col min="10769" max="10769" width="14.44140625" style="61" customWidth="1"/>
    <col min="10770" max="10770" width="41.5546875" style="61" customWidth="1"/>
    <col min="10771" max="10771" width="45.5546875" style="61" customWidth="1"/>
    <col min="10772" max="11021" width="9.109375" style="61"/>
    <col min="11022" max="11022" width="20.5546875" style="61" customWidth="1"/>
    <col min="11023" max="11023" width="112.88671875" style="61" customWidth="1"/>
    <col min="11024" max="11024" width="9.88671875" style="61" customWidth="1"/>
    <col min="11025" max="11025" width="14.44140625" style="61" customWidth="1"/>
    <col min="11026" max="11026" width="41.5546875" style="61" customWidth="1"/>
    <col min="11027" max="11027" width="45.5546875" style="61" customWidth="1"/>
    <col min="11028" max="11277" width="9.109375" style="61"/>
    <col min="11278" max="11278" width="20.5546875" style="61" customWidth="1"/>
    <col min="11279" max="11279" width="112.88671875" style="61" customWidth="1"/>
    <col min="11280" max="11280" width="9.88671875" style="61" customWidth="1"/>
    <col min="11281" max="11281" width="14.44140625" style="61" customWidth="1"/>
    <col min="11282" max="11282" width="41.5546875" style="61" customWidth="1"/>
    <col min="11283" max="11283" width="45.5546875" style="61" customWidth="1"/>
    <col min="11284" max="11533" width="9.109375" style="61"/>
    <col min="11534" max="11534" width="20.5546875" style="61" customWidth="1"/>
    <col min="11535" max="11535" width="112.88671875" style="61" customWidth="1"/>
    <col min="11536" max="11536" width="9.88671875" style="61" customWidth="1"/>
    <col min="11537" max="11537" width="14.44140625" style="61" customWidth="1"/>
    <col min="11538" max="11538" width="41.5546875" style="61" customWidth="1"/>
    <col min="11539" max="11539" width="45.5546875" style="61" customWidth="1"/>
    <col min="11540" max="11789" width="9.109375" style="61"/>
    <col min="11790" max="11790" width="20.5546875" style="61" customWidth="1"/>
    <col min="11791" max="11791" width="112.88671875" style="61" customWidth="1"/>
    <col min="11792" max="11792" width="9.88671875" style="61" customWidth="1"/>
    <col min="11793" max="11793" width="14.44140625" style="61" customWidth="1"/>
    <col min="11794" max="11794" width="41.5546875" style="61" customWidth="1"/>
    <col min="11795" max="11795" width="45.5546875" style="61" customWidth="1"/>
    <col min="11796" max="12045" width="9.109375" style="61"/>
    <col min="12046" max="12046" width="20.5546875" style="61" customWidth="1"/>
    <col min="12047" max="12047" width="112.88671875" style="61" customWidth="1"/>
    <col min="12048" max="12048" width="9.88671875" style="61" customWidth="1"/>
    <col min="12049" max="12049" width="14.44140625" style="61" customWidth="1"/>
    <col min="12050" max="12050" width="41.5546875" style="61" customWidth="1"/>
    <col min="12051" max="12051" width="45.5546875" style="61" customWidth="1"/>
    <col min="12052" max="12301" width="9.109375" style="61"/>
    <col min="12302" max="12302" width="20.5546875" style="61" customWidth="1"/>
    <col min="12303" max="12303" width="112.88671875" style="61" customWidth="1"/>
    <col min="12304" max="12304" width="9.88671875" style="61" customWidth="1"/>
    <col min="12305" max="12305" width="14.44140625" style="61" customWidth="1"/>
    <col min="12306" max="12306" width="41.5546875" style="61" customWidth="1"/>
    <col min="12307" max="12307" width="45.5546875" style="61" customWidth="1"/>
    <col min="12308" max="12557" width="9.109375" style="61"/>
    <col min="12558" max="12558" width="20.5546875" style="61" customWidth="1"/>
    <col min="12559" max="12559" width="112.88671875" style="61" customWidth="1"/>
    <col min="12560" max="12560" width="9.88671875" style="61" customWidth="1"/>
    <col min="12561" max="12561" width="14.44140625" style="61" customWidth="1"/>
    <col min="12562" max="12562" width="41.5546875" style="61" customWidth="1"/>
    <col min="12563" max="12563" width="45.5546875" style="61" customWidth="1"/>
    <col min="12564" max="12813" width="9.109375" style="61"/>
    <col min="12814" max="12814" width="20.5546875" style="61" customWidth="1"/>
    <col min="12815" max="12815" width="112.88671875" style="61" customWidth="1"/>
    <col min="12816" max="12816" width="9.88671875" style="61" customWidth="1"/>
    <col min="12817" max="12817" width="14.44140625" style="61" customWidth="1"/>
    <col min="12818" max="12818" width="41.5546875" style="61" customWidth="1"/>
    <col min="12819" max="12819" width="45.5546875" style="61" customWidth="1"/>
    <col min="12820" max="13069" width="9.109375" style="61"/>
    <col min="13070" max="13070" width="20.5546875" style="61" customWidth="1"/>
    <col min="13071" max="13071" width="112.88671875" style="61" customWidth="1"/>
    <col min="13072" max="13072" width="9.88671875" style="61" customWidth="1"/>
    <col min="13073" max="13073" width="14.44140625" style="61" customWidth="1"/>
    <col min="13074" max="13074" width="41.5546875" style="61" customWidth="1"/>
    <col min="13075" max="13075" width="45.5546875" style="61" customWidth="1"/>
    <col min="13076" max="13325" width="9.109375" style="61"/>
    <col min="13326" max="13326" width="20.5546875" style="61" customWidth="1"/>
    <col min="13327" max="13327" width="112.88671875" style="61" customWidth="1"/>
    <col min="13328" max="13328" width="9.88671875" style="61" customWidth="1"/>
    <col min="13329" max="13329" width="14.44140625" style="61" customWidth="1"/>
    <col min="13330" max="13330" width="41.5546875" style="61" customWidth="1"/>
    <col min="13331" max="13331" width="45.5546875" style="61" customWidth="1"/>
    <col min="13332" max="13581" width="9.109375" style="61"/>
    <col min="13582" max="13582" width="20.5546875" style="61" customWidth="1"/>
    <col min="13583" max="13583" width="112.88671875" style="61" customWidth="1"/>
    <col min="13584" max="13584" width="9.88671875" style="61" customWidth="1"/>
    <col min="13585" max="13585" width="14.44140625" style="61" customWidth="1"/>
    <col min="13586" max="13586" width="41.5546875" style="61" customWidth="1"/>
    <col min="13587" max="13587" width="45.5546875" style="61" customWidth="1"/>
    <col min="13588" max="13837" width="9.109375" style="61"/>
    <col min="13838" max="13838" width="20.5546875" style="61" customWidth="1"/>
    <col min="13839" max="13839" width="112.88671875" style="61" customWidth="1"/>
    <col min="13840" max="13840" width="9.88671875" style="61" customWidth="1"/>
    <col min="13841" max="13841" width="14.44140625" style="61" customWidth="1"/>
    <col min="13842" max="13842" width="41.5546875" style="61" customWidth="1"/>
    <col min="13843" max="13843" width="45.5546875" style="61" customWidth="1"/>
    <col min="13844" max="14093" width="9.109375" style="61"/>
    <col min="14094" max="14094" width="20.5546875" style="61" customWidth="1"/>
    <col min="14095" max="14095" width="112.88671875" style="61" customWidth="1"/>
    <col min="14096" max="14096" width="9.88671875" style="61" customWidth="1"/>
    <col min="14097" max="14097" width="14.44140625" style="61" customWidth="1"/>
    <col min="14098" max="14098" width="41.5546875" style="61" customWidth="1"/>
    <col min="14099" max="14099" width="45.5546875" style="61" customWidth="1"/>
    <col min="14100" max="14349" width="9.109375" style="61"/>
    <col min="14350" max="14350" width="20.5546875" style="61" customWidth="1"/>
    <col min="14351" max="14351" width="112.88671875" style="61" customWidth="1"/>
    <col min="14352" max="14352" width="9.88671875" style="61" customWidth="1"/>
    <col min="14353" max="14353" width="14.44140625" style="61" customWidth="1"/>
    <col min="14354" max="14354" width="41.5546875" style="61" customWidth="1"/>
    <col min="14355" max="14355" width="45.5546875" style="61" customWidth="1"/>
    <col min="14356" max="14605" width="9.109375" style="61"/>
    <col min="14606" max="14606" width="20.5546875" style="61" customWidth="1"/>
    <col min="14607" max="14607" width="112.88671875" style="61" customWidth="1"/>
    <col min="14608" max="14608" width="9.88671875" style="61" customWidth="1"/>
    <col min="14609" max="14609" width="14.44140625" style="61" customWidth="1"/>
    <col min="14610" max="14610" width="41.5546875" style="61" customWidth="1"/>
    <col min="14611" max="14611" width="45.5546875" style="61" customWidth="1"/>
    <col min="14612" max="14861" width="9.109375" style="61"/>
    <col min="14862" max="14862" width="20.5546875" style="61" customWidth="1"/>
    <col min="14863" max="14863" width="112.88671875" style="61" customWidth="1"/>
    <col min="14864" max="14864" width="9.88671875" style="61" customWidth="1"/>
    <col min="14865" max="14865" width="14.44140625" style="61" customWidth="1"/>
    <col min="14866" max="14866" width="41.5546875" style="61" customWidth="1"/>
    <col min="14867" max="14867" width="45.5546875" style="61" customWidth="1"/>
    <col min="14868" max="15117" width="9.109375" style="61"/>
    <col min="15118" max="15118" width="20.5546875" style="61" customWidth="1"/>
    <col min="15119" max="15119" width="112.88671875" style="61" customWidth="1"/>
    <col min="15120" max="15120" width="9.88671875" style="61" customWidth="1"/>
    <col min="15121" max="15121" width="14.44140625" style="61" customWidth="1"/>
    <col min="15122" max="15122" width="41.5546875" style="61" customWidth="1"/>
    <col min="15123" max="15123" width="45.5546875" style="61" customWidth="1"/>
    <col min="15124" max="15373" width="9.109375" style="61"/>
    <col min="15374" max="15374" width="20.5546875" style="61" customWidth="1"/>
    <col min="15375" max="15375" width="112.88671875" style="61" customWidth="1"/>
    <col min="15376" max="15376" width="9.88671875" style="61" customWidth="1"/>
    <col min="15377" max="15377" width="14.44140625" style="61" customWidth="1"/>
    <col min="15378" max="15378" width="41.5546875" style="61" customWidth="1"/>
    <col min="15379" max="15379" width="45.5546875" style="61" customWidth="1"/>
    <col min="15380" max="15629" width="9.109375" style="61"/>
    <col min="15630" max="15630" width="20.5546875" style="61" customWidth="1"/>
    <col min="15631" max="15631" width="112.88671875" style="61" customWidth="1"/>
    <col min="15632" max="15632" width="9.88671875" style="61" customWidth="1"/>
    <col min="15633" max="15633" width="14.44140625" style="61" customWidth="1"/>
    <col min="15634" max="15634" width="41.5546875" style="61" customWidth="1"/>
    <col min="15635" max="15635" width="45.5546875" style="61" customWidth="1"/>
    <col min="15636" max="16384" width="9.109375" style="61"/>
  </cols>
  <sheetData>
    <row r="1" spans="1:6" ht="70.5" customHeight="1">
      <c r="A1" s="60" t="s">
        <v>10</v>
      </c>
      <c r="B1" s="257" t="s">
        <v>162</v>
      </c>
      <c r="C1" s="258"/>
      <c r="D1" s="258"/>
      <c r="E1" s="258"/>
      <c r="F1" s="259"/>
    </row>
    <row r="2" spans="1:6" s="19" customFormat="1" ht="40.5" customHeight="1">
      <c r="A2" s="235" t="s">
        <v>334</v>
      </c>
      <c r="B2" s="235"/>
      <c r="C2" s="235"/>
      <c r="D2" s="235"/>
      <c r="E2" s="235"/>
      <c r="F2" s="235"/>
    </row>
    <row r="3" spans="1:6" s="20" customFormat="1" ht="18" customHeight="1">
      <c r="A3" s="260" t="s">
        <v>330</v>
      </c>
      <c r="B3" s="261"/>
      <c r="C3" s="261"/>
      <c r="D3" s="261"/>
      <c r="E3" s="261"/>
      <c r="F3" s="261"/>
    </row>
    <row r="4" spans="1:6" s="23" customFormat="1" ht="18" customHeight="1">
      <c r="A4" s="250" t="s">
        <v>0</v>
      </c>
      <c r="B4" s="250"/>
      <c r="C4" s="250"/>
      <c r="D4" s="250"/>
      <c r="E4" s="250"/>
      <c r="F4" s="250"/>
    </row>
    <row r="5" spans="1:6" s="62" customFormat="1" ht="132" customHeight="1">
      <c r="A5" s="78" t="s">
        <v>163</v>
      </c>
      <c r="B5" s="78" t="s">
        <v>2</v>
      </c>
      <c r="C5" s="78" t="s">
        <v>3</v>
      </c>
      <c r="D5" s="79" t="s">
        <v>14</v>
      </c>
      <c r="E5" s="80" t="s">
        <v>266</v>
      </c>
      <c r="F5" s="80" t="s">
        <v>267</v>
      </c>
    </row>
    <row r="6" spans="1:6" s="62" customFormat="1" ht="15.6">
      <c r="A6" s="78"/>
      <c r="B6" s="78"/>
      <c r="C6" s="81" t="s">
        <v>4</v>
      </c>
      <c r="D6" s="82" t="s">
        <v>5</v>
      </c>
      <c r="E6" s="81" t="s">
        <v>6</v>
      </c>
      <c r="F6" s="83" t="s">
        <v>7</v>
      </c>
    </row>
    <row r="7" spans="1:6" s="62" customFormat="1" ht="30.75" customHeight="1">
      <c r="A7" s="84" t="s">
        <v>164</v>
      </c>
      <c r="B7" s="85" t="s">
        <v>165</v>
      </c>
      <c r="C7" s="81"/>
      <c r="D7" s="82"/>
      <c r="E7" s="81"/>
      <c r="F7" s="83"/>
    </row>
    <row r="8" spans="1:6" s="62" customFormat="1" ht="75" customHeight="1">
      <c r="A8" s="84" t="s">
        <v>166</v>
      </c>
      <c r="B8" s="74" t="s">
        <v>167</v>
      </c>
      <c r="C8" s="84" t="s">
        <v>11</v>
      </c>
      <c r="D8" s="86">
        <v>1</v>
      </c>
      <c r="E8" s="87">
        <v>26115</v>
      </c>
      <c r="F8" s="87">
        <f>D8*E8</f>
        <v>26115</v>
      </c>
    </row>
    <row r="9" spans="1:6" s="62" customFormat="1" ht="52.8">
      <c r="A9" s="84" t="s">
        <v>168</v>
      </c>
      <c r="B9" s="73" t="s">
        <v>169</v>
      </c>
      <c r="C9" s="84" t="s">
        <v>11</v>
      </c>
      <c r="D9" s="86">
        <v>1</v>
      </c>
      <c r="E9" s="87">
        <v>19780</v>
      </c>
      <c r="F9" s="87">
        <f t="shared" ref="F9:F24" si="0">D9*E9</f>
        <v>19780</v>
      </c>
    </row>
    <row r="10" spans="1:6" s="62" customFormat="1" ht="62.25" customHeight="1">
      <c r="A10" s="84" t="s">
        <v>170</v>
      </c>
      <c r="B10" s="76" t="s">
        <v>171</v>
      </c>
      <c r="C10" s="84" t="s">
        <v>11</v>
      </c>
      <c r="D10" s="86">
        <v>1</v>
      </c>
      <c r="E10" s="87">
        <f>50000*1.15</f>
        <v>57499.999999999993</v>
      </c>
      <c r="F10" s="87">
        <f t="shared" si="0"/>
        <v>57499.999999999993</v>
      </c>
    </row>
    <row r="11" spans="1:6" s="62" customFormat="1" ht="105" customHeight="1">
      <c r="A11" s="84" t="s">
        <v>172</v>
      </c>
      <c r="B11" s="76" t="s">
        <v>173</v>
      </c>
      <c r="C11" s="84"/>
      <c r="D11" s="89"/>
      <c r="E11" s="87"/>
      <c r="F11" s="87"/>
    </row>
    <row r="12" spans="1:6" s="62" customFormat="1" ht="45" customHeight="1">
      <c r="A12" s="84" t="s">
        <v>174</v>
      </c>
      <c r="B12" s="74" t="s">
        <v>175</v>
      </c>
      <c r="C12" s="90" t="s">
        <v>11</v>
      </c>
      <c r="D12" s="89">
        <v>2</v>
      </c>
      <c r="E12" s="87">
        <v>23740</v>
      </c>
      <c r="F12" s="87">
        <f t="shared" si="0"/>
        <v>47480</v>
      </c>
    </row>
    <row r="13" spans="1:6" s="62" customFormat="1" ht="41.25" customHeight="1">
      <c r="A13" s="84" t="s">
        <v>176</v>
      </c>
      <c r="B13" s="74" t="s">
        <v>177</v>
      </c>
      <c r="C13" s="90" t="s">
        <v>11</v>
      </c>
      <c r="D13" s="89">
        <v>1</v>
      </c>
      <c r="E13" s="87">
        <v>50645</v>
      </c>
      <c r="F13" s="87">
        <f t="shared" si="0"/>
        <v>50645</v>
      </c>
    </row>
    <row r="14" spans="1:6" s="62" customFormat="1" ht="41.25" customHeight="1">
      <c r="A14" s="84" t="s">
        <v>178</v>
      </c>
      <c r="B14" s="74" t="s">
        <v>179</v>
      </c>
      <c r="C14" s="90" t="s">
        <v>180</v>
      </c>
      <c r="D14" s="89">
        <v>250</v>
      </c>
      <c r="E14" s="87">
        <v>633</v>
      </c>
      <c r="F14" s="87">
        <f t="shared" si="0"/>
        <v>158250</v>
      </c>
    </row>
    <row r="15" spans="1:6" s="62" customFormat="1" ht="127.5" customHeight="1">
      <c r="A15" s="84" t="s">
        <v>182</v>
      </c>
      <c r="B15" s="76" t="s">
        <v>183</v>
      </c>
      <c r="C15" s="84"/>
      <c r="D15" s="89"/>
      <c r="E15" s="87"/>
      <c r="F15" s="87"/>
    </row>
    <row r="16" spans="1:6" s="62" customFormat="1" ht="42.75" customHeight="1">
      <c r="A16" s="84" t="s">
        <v>184</v>
      </c>
      <c r="B16" s="91" t="s">
        <v>185</v>
      </c>
      <c r="C16" s="90" t="s">
        <v>180</v>
      </c>
      <c r="D16" s="89">
        <v>50</v>
      </c>
      <c r="E16" s="87">
        <v>522</v>
      </c>
      <c r="F16" s="87">
        <f t="shared" si="0"/>
        <v>26100</v>
      </c>
    </row>
    <row r="17" spans="1:6" s="62" customFormat="1" ht="45" customHeight="1">
      <c r="A17" s="84" t="s">
        <v>186</v>
      </c>
      <c r="B17" s="91" t="s">
        <v>187</v>
      </c>
      <c r="C17" s="90" t="s">
        <v>180</v>
      </c>
      <c r="D17" s="89">
        <v>50</v>
      </c>
      <c r="E17" s="87">
        <v>610</v>
      </c>
      <c r="F17" s="87">
        <f t="shared" si="0"/>
        <v>30500</v>
      </c>
    </row>
    <row r="18" spans="1:6" s="62" customFormat="1" ht="45" customHeight="1">
      <c r="A18" s="84" t="s">
        <v>188</v>
      </c>
      <c r="B18" s="91" t="s">
        <v>189</v>
      </c>
      <c r="C18" s="90" t="s">
        <v>180</v>
      </c>
      <c r="D18" s="89">
        <v>200</v>
      </c>
      <c r="E18" s="87">
        <v>790</v>
      </c>
      <c r="F18" s="87">
        <f t="shared" si="0"/>
        <v>158000</v>
      </c>
    </row>
    <row r="19" spans="1:6" s="62" customFormat="1" ht="35.1" customHeight="1">
      <c r="A19" s="84" t="s">
        <v>190</v>
      </c>
      <c r="B19" s="91" t="s">
        <v>191</v>
      </c>
      <c r="C19" s="90" t="s">
        <v>180</v>
      </c>
      <c r="D19" s="89">
        <v>100</v>
      </c>
      <c r="E19" s="87">
        <v>1160</v>
      </c>
      <c r="F19" s="87">
        <f t="shared" si="0"/>
        <v>116000</v>
      </c>
    </row>
    <row r="20" spans="1:6" s="62" customFormat="1" ht="35.1" customHeight="1">
      <c r="A20" s="84" t="s">
        <v>192</v>
      </c>
      <c r="B20" s="91" t="s">
        <v>193</v>
      </c>
      <c r="C20" s="90" t="s">
        <v>180</v>
      </c>
      <c r="D20" s="89">
        <v>50</v>
      </c>
      <c r="E20" s="87">
        <v>930</v>
      </c>
      <c r="F20" s="87">
        <f t="shared" si="0"/>
        <v>46500</v>
      </c>
    </row>
    <row r="21" spans="1:6" s="62" customFormat="1" ht="46.5" customHeight="1">
      <c r="A21" s="84" t="s">
        <v>194</v>
      </c>
      <c r="B21" s="91" t="s">
        <v>195</v>
      </c>
      <c r="C21" s="90" t="s">
        <v>180</v>
      </c>
      <c r="D21" s="89">
        <v>25</v>
      </c>
      <c r="E21" s="87">
        <v>790</v>
      </c>
      <c r="F21" s="87">
        <f t="shared" si="0"/>
        <v>19750</v>
      </c>
    </row>
    <row r="22" spans="1:6" s="62" customFormat="1" ht="35.1" customHeight="1">
      <c r="A22" s="84" t="s">
        <v>196</v>
      </c>
      <c r="B22" s="91" t="s">
        <v>197</v>
      </c>
      <c r="C22" s="90" t="s">
        <v>11</v>
      </c>
      <c r="D22" s="89">
        <v>1</v>
      </c>
      <c r="E22" s="87">
        <v>31335</v>
      </c>
      <c r="F22" s="87">
        <f t="shared" si="0"/>
        <v>31335</v>
      </c>
    </row>
    <row r="23" spans="1:6" s="62" customFormat="1" ht="46.5" customHeight="1">
      <c r="A23" s="84" t="s">
        <v>198</v>
      </c>
      <c r="B23" s="91" t="s">
        <v>199</v>
      </c>
      <c r="C23" s="90" t="s">
        <v>180</v>
      </c>
      <c r="D23" s="89">
        <v>25</v>
      </c>
      <c r="E23" s="87">
        <v>945</v>
      </c>
      <c r="F23" s="87">
        <f t="shared" si="0"/>
        <v>23625</v>
      </c>
    </row>
    <row r="24" spans="1:6" s="62" customFormat="1" ht="183" customHeight="1">
      <c r="A24" s="84" t="s">
        <v>200</v>
      </c>
      <c r="B24" s="92" t="s">
        <v>310</v>
      </c>
      <c r="C24" s="90" t="s">
        <v>11</v>
      </c>
      <c r="D24" s="89">
        <v>1</v>
      </c>
      <c r="E24" s="87">
        <v>92325</v>
      </c>
      <c r="F24" s="87">
        <f t="shared" si="0"/>
        <v>92325</v>
      </c>
    </row>
    <row r="25" spans="1:6" s="62" customFormat="1" ht="20.25" customHeight="1">
      <c r="A25" s="237" t="s">
        <v>201</v>
      </c>
      <c r="B25" s="237"/>
      <c r="C25" s="237"/>
      <c r="D25" s="237"/>
      <c r="E25" s="93"/>
      <c r="F25" s="77">
        <f>SUM(F7:F24)</f>
        <v>903905</v>
      </c>
    </row>
    <row r="26" spans="1:6" s="62" customFormat="1">
      <c r="A26" s="63"/>
      <c r="B26" s="64"/>
      <c r="C26" s="63"/>
      <c r="D26" s="65"/>
    </row>
  </sheetData>
  <sheetProtection password="CEE5" sheet="1" objects="1" scenarios="1" formatCells="0" formatColumns="0"/>
  <mergeCells count="6">
    <mergeCell ref="A25:B25"/>
    <mergeCell ref="C25:D25"/>
    <mergeCell ref="B1:F1"/>
    <mergeCell ref="A2:F2"/>
    <mergeCell ref="A4:F4"/>
    <mergeCell ref="A3:F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PREAMBLE TO SOR</vt:lpstr>
      <vt:lpstr>SUMMARY</vt:lpstr>
      <vt:lpstr>Total</vt:lpstr>
      <vt:lpstr>Sec-B</vt:lpstr>
      <vt:lpstr>SEC-C</vt:lpstr>
      <vt:lpstr>SEC E</vt:lpstr>
      <vt:lpstr>SEC F</vt:lpstr>
      <vt:lpstr>'PREAMBLE TO SOR'!Print_Area</vt:lpstr>
      <vt:lpstr>'SEC E'!Print_Area</vt:lpstr>
      <vt:lpstr>'SEC F'!Print_Area</vt:lpstr>
      <vt:lpstr>'Sec-B'!Print_Area</vt:lpstr>
      <vt:lpstr>'SEC-C'!Print_Area</vt:lpstr>
      <vt:lpstr>Total!Print_Area</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2020-12-17T11:07:37Z</dcterms:modified>
</cp:coreProperties>
</file>